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worksheets/sheet6.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01423582152\Desktop\Deletar\2022-08\"/>
    </mc:Choice>
  </mc:AlternateContent>
  <xr:revisionPtr revIDLastSave="0" documentId="13_ncr:1_{0B497FED-897E-46BE-B410-5AFB538A46C3}" xr6:coauthVersionLast="47" xr6:coauthVersionMax="47" xr10:uidLastSave="{00000000-0000-0000-0000-000000000000}"/>
  <bookViews>
    <workbookView xWindow="-110" yWindow="-110" windowWidth="19420" windowHeight="10420" activeTab="2" xr2:uid="{00000000-000D-0000-FFFF-FFFF00000000}"/>
  </bookViews>
  <sheets>
    <sheet name="BLOCO I - COSO ICIF" sheetId="1" r:id="rId1"/>
    <sheet name="Riscos Archer" sheetId="3" state="hidden" r:id="rId2"/>
    <sheet name="BLOCO II - Qualidade RC" sheetId="4" r:id="rId3"/>
    <sheet name="Página14" sheetId="6" state="hidden" r:id="rId4"/>
    <sheet name="ESTRUTURA COSO" sheetId="7" r:id="rId5"/>
    <sheet name="Modelo- Escala 4" sheetId="8" state="hidden" r:id="rId6"/>
    <sheet name="Modelo- Escala 5 " sheetId="9" state="hidden" r:id="rId7"/>
    <sheet name="Texto Componente - Recomendaçoe" sheetId="11" state="hidden" r:id="rId8"/>
    <sheet name="tabela exemplo para questionári" sheetId="12" state="hidden" r:id="rId9"/>
    <sheet name="Modelagem dos Dados" sheetId="13" state="hidden" r:id="rId10"/>
    <sheet name="BLOCO II - Riscos Operacionais " sheetId="5" state="hidden" r:id="rId11"/>
  </sheets>
  <definedNames>
    <definedName name="_xlnm._FilterDatabase" localSheetId="1" hidden="1">'Riscos Archer'!$A$1:$L$681</definedName>
    <definedName name="_xlnm._FilterDatabase" localSheetId="8" hidden="1">'tabela exemplo para questionári'!$A$1:$Q$77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 l="1"/>
  <c r="I15" i="1"/>
  <c r="D10" i="6"/>
  <c r="D9" i="6"/>
  <c r="D7" i="6"/>
  <c r="D6" i="6"/>
  <c r="D5" i="6"/>
  <c r="D4" i="6"/>
  <c r="M16" i="5"/>
  <c r="M15" i="5"/>
  <c r="M19" i="5"/>
  <c r="K28" i="5"/>
  <c r="L28" i="5"/>
  <c r="M28" i="5"/>
  <c r="M17" i="4"/>
  <c r="M16" i="4"/>
  <c r="M15" i="4"/>
  <c r="M14" i="4"/>
  <c r="C681" i="3"/>
  <c r="C679" i="3"/>
  <c r="C677" i="3"/>
  <c r="C675" i="3"/>
  <c r="C674" i="3"/>
  <c r="C672" i="3"/>
  <c r="C671" i="3"/>
  <c r="C669" i="3"/>
  <c r="C667" i="3"/>
  <c r="C665" i="3"/>
  <c r="C663" i="3"/>
  <c r="C661" i="3"/>
  <c r="C659" i="3"/>
  <c r="C657" i="3"/>
  <c r="C655" i="3"/>
  <c r="C653" i="3"/>
  <c r="C652" i="3"/>
  <c r="C649" i="3"/>
  <c r="C644" i="3"/>
  <c r="C641" i="3"/>
  <c r="C639" i="3"/>
  <c r="C637" i="3"/>
  <c r="C633" i="3"/>
  <c r="C631" i="3"/>
  <c r="C629" i="3"/>
  <c r="C627" i="3"/>
  <c r="C625" i="3"/>
  <c r="C623" i="3"/>
  <c r="C621" i="3"/>
  <c r="C620" i="3"/>
  <c r="C618" i="3"/>
  <c r="C617" i="3"/>
  <c r="C616" i="3"/>
  <c r="C615" i="3"/>
  <c r="C613" i="3"/>
  <c r="C611" i="3"/>
  <c r="C609" i="3"/>
  <c r="C607" i="3"/>
  <c r="C606" i="3"/>
  <c r="C604" i="3"/>
  <c r="C603" i="3"/>
  <c r="C601" i="3"/>
  <c r="C599" i="3"/>
  <c r="C598" i="3"/>
  <c r="C597" i="3"/>
  <c r="C596" i="3"/>
  <c r="C590" i="3"/>
  <c r="C588" i="3"/>
  <c r="C586" i="3"/>
  <c r="C585" i="3"/>
  <c r="C583" i="3"/>
  <c r="C582" i="3"/>
  <c r="C580" i="3"/>
  <c r="C578" i="3"/>
  <c r="C577" i="3"/>
  <c r="C575" i="3"/>
  <c r="C573" i="3"/>
  <c r="C572" i="3"/>
  <c r="C570" i="3"/>
  <c r="C569" i="3"/>
  <c r="C568" i="3"/>
  <c r="C567" i="3"/>
  <c r="C565" i="3"/>
  <c r="C563" i="3"/>
  <c r="C561" i="3"/>
  <c r="C559" i="3"/>
  <c r="C557" i="3"/>
  <c r="C556" i="3"/>
  <c r="C555" i="3"/>
  <c r="C553" i="3"/>
  <c r="C552" i="3"/>
  <c r="C550" i="3"/>
  <c r="C548" i="3"/>
  <c r="C546" i="3"/>
  <c r="C544" i="3"/>
  <c r="C541" i="3"/>
  <c r="C539" i="3"/>
  <c r="C538" i="3"/>
  <c r="C536" i="3"/>
  <c r="C530" i="3"/>
  <c r="C529" i="3"/>
  <c r="C527" i="3"/>
  <c r="C525" i="3"/>
  <c r="C523" i="3"/>
  <c r="C521" i="3"/>
  <c r="C519" i="3"/>
  <c r="C518" i="3"/>
  <c r="C516" i="3"/>
  <c r="C514" i="3"/>
  <c r="C512" i="3"/>
  <c r="C510" i="3"/>
  <c r="C509" i="3"/>
  <c r="C507" i="3"/>
  <c r="C506" i="3"/>
  <c r="C505" i="3"/>
  <c r="C504" i="3"/>
  <c r="C503" i="3"/>
  <c r="C502" i="3"/>
  <c r="C500" i="3"/>
  <c r="C499" i="3"/>
  <c r="C498" i="3"/>
  <c r="C497" i="3"/>
  <c r="C495" i="3"/>
  <c r="C493" i="3"/>
  <c r="C492" i="3"/>
  <c r="C490" i="3"/>
  <c r="C488" i="3"/>
  <c r="C487" i="3"/>
  <c r="C485" i="3"/>
  <c r="C483" i="3"/>
  <c r="C481" i="3"/>
  <c r="C478" i="3"/>
  <c r="C476" i="3"/>
  <c r="C475" i="3"/>
  <c r="C473" i="3"/>
  <c r="C471" i="3"/>
  <c r="C469" i="3"/>
  <c r="C467" i="3"/>
  <c r="C465" i="3"/>
  <c r="C463" i="3"/>
  <c r="C462" i="3"/>
  <c r="C460" i="3"/>
  <c r="C458" i="3"/>
  <c r="C456" i="3"/>
  <c r="C454" i="3"/>
  <c r="C452" i="3"/>
  <c r="C450" i="3"/>
  <c r="C448" i="3"/>
  <c r="C446" i="3"/>
  <c r="C444" i="3"/>
  <c r="C442" i="3"/>
  <c r="C441" i="3"/>
  <c r="C439" i="3"/>
  <c r="C437" i="3"/>
  <c r="C436" i="3"/>
  <c r="C435" i="3"/>
  <c r="C433" i="3"/>
  <c r="C432" i="3"/>
  <c r="C431" i="3"/>
  <c r="C430" i="3"/>
  <c r="C429" i="3"/>
  <c r="C427" i="3"/>
  <c r="C426" i="3"/>
  <c r="C425" i="3"/>
  <c r="C424" i="3"/>
  <c r="C423" i="3"/>
  <c r="C422" i="3"/>
  <c r="C420" i="3"/>
  <c r="C419" i="3"/>
  <c r="C418" i="3"/>
  <c r="C417" i="3"/>
  <c r="C415" i="3"/>
  <c r="C414" i="3"/>
  <c r="C412" i="3"/>
  <c r="C410" i="3"/>
  <c r="C409" i="3"/>
  <c r="C407" i="3"/>
  <c r="C406" i="3"/>
  <c r="C404" i="3"/>
  <c r="C402" i="3"/>
  <c r="C400" i="3"/>
  <c r="C399" i="3"/>
  <c r="C398" i="3"/>
  <c r="C397" i="3"/>
  <c r="C396" i="3"/>
  <c r="C393" i="3"/>
  <c r="C391" i="3"/>
  <c r="C390" i="3"/>
  <c r="C389" i="3"/>
  <c r="C388" i="3"/>
  <c r="C387" i="3"/>
  <c r="C386" i="3"/>
  <c r="C384" i="3"/>
  <c r="C383" i="3"/>
  <c r="C382" i="3"/>
  <c r="C380" i="3"/>
  <c r="C379" i="3"/>
  <c r="C377" i="3"/>
  <c r="C375" i="3"/>
  <c r="C373" i="3"/>
  <c r="C371" i="3"/>
  <c r="C369" i="3"/>
  <c r="C368" i="3"/>
  <c r="C367" i="3"/>
  <c r="C365" i="3"/>
  <c r="C363" i="3"/>
  <c r="C362" i="3"/>
  <c r="C360" i="3"/>
  <c r="C359" i="3"/>
  <c r="C358" i="3"/>
  <c r="C357" i="3"/>
  <c r="C355" i="3"/>
  <c r="C353" i="3"/>
  <c r="C352" i="3"/>
  <c r="C351" i="3"/>
  <c r="C349" i="3"/>
  <c r="C347" i="3"/>
  <c r="C345" i="3"/>
  <c r="C343" i="3"/>
  <c r="C341" i="3"/>
  <c r="C339" i="3"/>
  <c r="C337" i="3"/>
  <c r="C335" i="3"/>
  <c r="C334" i="3"/>
  <c r="C332" i="3"/>
  <c r="C331" i="3"/>
  <c r="C330" i="3"/>
  <c r="C328" i="3"/>
  <c r="C326" i="3"/>
  <c r="C324" i="3"/>
  <c r="C323" i="3"/>
  <c r="C320" i="3"/>
  <c r="C318" i="3"/>
  <c r="C317" i="3"/>
  <c r="C315" i="3"/>
  <c r="C314" i="3"/>
  <c r="C312" i="3"/>
  <c r="C310" i="3"/>
  <c r="C309" i="3"/>
  <c r="C307" i="3"/>
  <c r="C305" i="3"/>
  <c r="C304" i="3"/>
  <c r="C303" i="3"/>
  <c r="C302" i="3"/>
  <c r="C301" i="3"/>
  <c r="C300" i="3"/>
  <c r="C298" i="3"/>
  <c r="C296" i="3"/>
  <c r="C294" i="3"/>
  <c r="C292" i="3"/>
  <c r="C290" i="3"/>
  <c r="C288" i="3"/>
  <c r="C286" i="3"/>
  <c r="C284" i="3"/>
  <c r="C282" i="3"/>
  <c r="C280" i="3"/>
  <c r="C278" i="3"/>
  <c r="C276" i="3"/>
  <c r="C274" i="3"/>
  <c r="C272" i="3"/>
  <c r="C270" i="3"/>
  <c r="C268" i="3"/>
  <c r="C266" i="3"/>
  <c r="C264" i="3"/>
  <c r="C262" i="3"/>
  <c r="C260" i="3"/>
  <c r="C258" i="3"/>
  <c r="C256" i="3"/>
  <c r="C254" i="3"/>
  <c r="C252" i="3"/>
  <c r="C250" i="3"/>
  <c r="C249" i="3"/>
  <c r="C245" i="3"/>
  <c r="C243" i="3"/>
  <c r="C241" i="3"/>
  <c r="C239" i="3"/>
  <c r="C237" i="3"/>
  <c r="C233" i="3"/>
  <c r="C231" i="3"/>
  <c r="C230" i="3"/>
  <c r="C229" i="3"/>
  <c r="C227" i="3"/>
  <c r="C226" i="3"/>
  <c r="C225" i="3"/>
  <c r="C224" i="3"/>
  <c r="C222" i="3"/>
  <c r="C221" i="3"/>
  <c r="C220" i="3"/>
  <c r="C218" i="3"/>
  <c r="C217" i="3"/>
  <c r="C216" i="3"/>
  <c r="C215" i="3"/>
  <c r="C212" i="3"/>
  <c r="C209" i="3"/>
  <c r="C207" i="3"/>
  <c r="C205" i="3"/>
  <c r="C203" i="3"/>
  <c r="C201" i="3"/>
  <c r="C199" i="3"/>
  <c r="C197" i="3"/>
  <c r="C195" i="3"/>
  <c r="C193" i="3"/>
  <c r="C191" i="3"/>
  <c r="C190" i="3"/>
  <c r="C188" i="3"/>
  <c r="C186" i="3"/>
  <c r="C184" i="3"/>
  <c r="C179" i="3"/>
  <c r="C178" i="3"/>
  <c r="C177" i="3"/>
  <c r="C176" i="3"/>
  <c r="C175" i="3"/>
  <c r="C173" i="3"/>
  <c r="C171" i="3"/>
  <c r="C170" i="3"/>
  <c r="C169" i="3"/>
  <c r="C168" i="3"/>
  <c r="C166" i="3"/>
  <c r="C165" i="3"/>
  <c r="C163" i="3"/>
  <c r="C162" i="3"/>
  <c r="C160" i="3"/>
  <c r="C159" i="3"/>
  <c r="C158" i="3"/>
  <c r="C157" i="3"/>
  <c r="C155" i="3"/>
  <c r="C153" i="3"/>
  <c r="C152" i="3"/>
  <c r="C151" i="3"/>
  <c r="C150" i="3"/>
  <c r="C149" i="3"/>
  <c r="C147" i="3"/>
  <c r="C146" i="3"/>
  <c r="C144" i="3"/>
  <c r="C142" i="3"/>
  <c r="C137" i="3"/>
  <c r="C136" i="3"/>
  <c r="C132" i="3"/>
  <c r="C131" i="3"/>
  <c r="C129" i="3"/>
  <c r="C126" i="3"/>
  <c r="C123" i="3"/>
  <c r="C121" i="3"/>
  <c r="C118" i="3"/>
  <c r="C116" i="3"/>
  <c r="C114" i="3"/>
  <c r="C112" i="3"/>
  <c r="C110" i="3"/>
  <c r="C108" i="3"/>
  <c r="C106" i="3"/>
  <c r="C105" i="3"/>
  <c r="C103" i="3"/>
  <c r="C100" i="3"/>
  <c r="C95" i="3"/>
  <c r="C92" i="3"/>
  <c r="C90" i="3"/>
  <c r="C88" i="3"/>
  <c r="C86" i="3"/>
  <c r="C84" i="3"/>
  <c r="C82" i="3"/>
  <c r="C80" i="3"/>
  <c r="C78" i="3"/>
  <c r="C76" i="3"/>
  <c r="C74" i="3"/>
  <c r="C73" i="3"/>
  <c r="C71" i="3"/>
  <c r="C69" i="3"/>
  <c r="C67" i="3"/>
  <c r="C65" i="3"/>
  <c r="C63" i="3"/>
  <c r="C59" i="3"/>
  <c r="C57" i="3"/>
  <c r="C55" i="3"/>
  <c r="C52" i="3"/>
  <c r="C51" i="3"/>
  <c r="C49" i="3"/>
  <c r="C47" i="3"/>
  <c r="C45" i="3"/>
  <c r="C43" i="3"/>
  <c r="C42" i="3"/>
  <c r="C39" i="3"/>
  <c r="C37" i="3"/>
  <c r="C35" i="3"/>
  <c r="C33" i="3"/>
  <c r="C32" i="3"/>
  <c r="C30" i="3"/>
  <c r="C29" i="3"/>
  <c r="C26" i="3"/>
  <c r="C24" i="3"/>
  <c r="C22" i="3"/>
  <c r="C20" i="3"/>
  <c r="C18" i="3"/>
  <c r="C16" i="3"/>
  <c r="C15" i="3"/>
  <c r="C13" i="3"/>
  <c r="C11" i="3"/>
  <c r="C9" i="3"/>
  <c r="C7" i="3"/>
  <c r="C5" i="3"/>
  <c r="C3" i="3"/>
  <c r="C2" i="3"/>
  <c r="K23" i="1"/>
  <c r="J23" i="1"/>
  <c r="I23" i="1"/>
  <c r="H23" i="1"/>
  <c r="G23" i="1"/>
  <c r="E23" i="1"/>
  <c r="D23" i="1"/>
  <c r="K22" i="1"/>
  <c r="J22" i="1"/>
  <c r="I22" i="1"/>
  <c r="H22" i="1"/>
  <c r="G22" i="1"/>
  <c r="E22" i="1"/>
  <c r="D22" i="1"/>
  <c r="K21" i="1"/>
  <c r="J21" i="1"/>
  <c r="I21" i="1"/>
  <c r="H21" i="1"/>
  <c r="G21" i="1"/>
  <c r="E21" i="1"/>
  <c r="D21" i="1"/>
  <c r="K20" i="1"/>
  <c r="J20" i="1"/>
  <c r="H20" i="1"/>
  <c r="G20" i="1"/>
  <c r="E20" i="1"/>
  <c r="D20" i="1"/>
  <c r="K19" i="1"/>
  <c r="J19" i="1"/>
  <c r="I19" i="1"/>
  <c r="H19" i="1"/>
  <c r="G19" i="1"/>
  <c r="E19" i="1"/>
  <c r="K18" i="1"/>
  <c r="J18" i="1"/>
  <c r="I18" i="1"/>
  <c r="H18" i="1"/>
  <c r="G18" i="1"/>
  <c r="E18" i="1"/>
  <c r="D18" i="1"/>
  <c r="K17" i="1"/>
  <c r="J17" i="1"/>
  <c r="I17" i="1"/>
  <c r="H17" i="1"/>
  <c r="G17" i="1"/>
  <c r="E17" i="1"/>
  <c r="K16" i="1"/>
  <c r="J16" i="1"/>
  <c r="I16" i="1"/>
  <c r="H16" i="1"/>
  <c r="G16" i="1"/>
  <c r="E16" i="1"/>
  <c r="D16" i="1"/>
  <c r="K15" i="1"/>
  <c r="J15" i="1"/>
  <c r="H15" i="1"/>
  <c r="G15" i="1"/>
  <c r="E15" i="1"/>
  <c r="D15" i="1"/>
  <c r="K14" i="1"/>
  <c r="J14" i="1"/>
  <c r="I14" i="1"/>
  <c r="H14" i="1"/>
  <c r="G14" i="1"/>
  <c r="E14" i="1"/>
  <c r="D14" i="1"/>
  <c r="K13" i="1"/>
  <c r="J13" i="1"/>
  <c r="I13" i="1"/>
  <c r="H13" i="1"/>
  <c r="G13" i="1"/>
  <c r="E13" i="1"/>
  <c r="D13" i="1"/>
  <c r="K12" i="1"/>
  <c r="J12" i="1"/>
  <c r="I12" i="1"/>
  <c r="H12" i="1"/>
  <c r="G12" i="1"/>
  <c r="E12" i="1"/>
  <c r="D12" i="1"/>
  <c r="K11" i="1"/>
  <c r="J11" i="1"/>
  <c r="I11" i="1"/>
  <c r="H11" i="1"/>
  <c r="G11" i="1"/>
  <c r="E11" i="1"/>
  <c r="K10" i="1"/>
  <c r="J10" i="1"/>
  <c r="I10" i="1"/>
  <c r="H10" i="1"/>
  <c r="G10" i="1"/>
  <c r="E10" i="1"/>
  <c r="D10" i="1"/>
  <c r="K9" i="1"/>
  <c r="J9" i="1"/>
  <c r="I9" i="1"/>
  <c r="H9" i="1"/>
  <c r="G9" i="1"/>
  <c r="E9" i="1"/>
  <c r="K8" i="1"/>
  <c r="J8" i="1"/>
  <c r="I8" i="1"/>
  <c r="H8" i="1"/>
  <c r="G8" i="1"/>
  <c r="E8" i="1"/>
  <c r="D8" i="1"/>
  <c r="K7" i="1"/>
  <c r="J7" i="1"/>
  <c r="I7" i="1"/>
  <c r="H7" i="1"/>
  <c r="G7" i="1"/>
  <c r="E7" i="1"/>
  <c r="D7" i="1"/>
  <c r="K5" i="1"/>
  <c r="J5" i="1"/>
  <c r="I5" i="1"/>
  <c r="H5" i="1"/>
  <c r="G5" i="1"/>
  <c r="E5" i="1"/>
  <c r="D5" i="1"/>
  <c r="M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tc={B8728248-D7E2-4676-AED1-5AA26917987A}</author>
  </authors>
  <commentList>
    <comment ref="F3" authorId="0" shapeId="0" xr:uid="{B8728248-D7E2-4676-AED1-5AA26917987A}">
      <text>
        <t>[Comentário encadeado]
Sua versão do Excel permite que você leia este comentário encadeado, no entanto, as edições serão removidas se o arquivo for aberto em uma versão mais recente do Excel. Saiba mais: https://go.microsoft.com/fwlink/?linkid=870924
Comentário:
    - Introdução da Entrevista:
Esse é um trabalho de facilitação pela Audin da autoavaliação da maturidade de riscos e controles (RCSA) pelo gestor do processo. Deriva de um modelo teórico do COSO-ICIF, trabalhado junto à 2ª linha. Será conduzida em formato de entrevista e ao final buscaremos pactuar alguns pontos de melhoria relevante no prazo da auditoria, podendo gerar recomendação se não implantado. Os processos da área podem ser avaliados em conjunto, no entanto se houver nota diferente para algum quesito deve ser preenchido em questionário à parte.
Para compartilhamento de boas práticas, as evidências de nível 4 e 5 devem ser juntadas na sequência, assim como as de nível 3, para assegurar a consistência da autoavaliação. Ao final, a equipe de auditoria utilizará os mesmos critérios para ratificar ou retificar a autoavaliação realizada.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13" authorId="0" shapeId="0" xr:uid="{00000000-0006-0000-0400-000001000000}">
      <text>
        <r>
          <rPr>
            <sz val="10"/>
            <color rgb="FF000000"/>
            <rFont val="Arial"/>
          </rPr>
          <t>% EM RELAÇÃO À PONTUAÇÃO MÁXIMA TOTAL</t>
        </r>
      </text>
    </comment>
  </commentList>
</comments>
</file>

<file path=xl/sharedStrings.xml><?xml version="1.0" encoding="utf-8"?>
<sst xmlns="http://schemas.openxmlformats.org/spreadsheetml/2006/main" count="9079" uniqueCount="2930">
  <si>
    <t>COMPONENTE</t>
  </si>
  <si>
    <t>PRINCÍPIOS</t>
  </si>
  <si>
    <t>ATRIBUTOS</t>
  </si>
  <si>
    <t>RISCO RELACIONADO</t>
  </si>
  <si>
    <t>QUESTÃO</t>
  </si>
  <si>
    <t>ROTEIRO DE ENTREVISTA</t>
  </si>
  <si>
    <t>Não estruturado</t>
  </si>
  <si>
    <t>Estruturado internamente</t>
  </si>
  <si>
    <t>Integrado corporativamente</t>
  </si>
  <si>
    <t>Monitorado quantitativamente</t>
  </si>
  <si>
    <t>Melhoria em ciclos</t>
  </si>
  <si>
    <t xml:space="preserve">Nível 1: Inicial </t>
  </si>
  <si>
    <t xml:space="preserve">Nível  2: Gerenciado  </t>
  </si>
  <si>
    <t xml:space="preserve">Nível 3: Estabelecido </t>
  </si>
  <si>
    <t xml:space="preserve">Nível 4: Monitorado </t>
  </si>
  <si>
    <t xml:space="preserve">Nível 5: Otimizado </t>
  </si>
  <si>
    <t>1.AMBIENTE DE CONTROLE</t>
  </si>
  <si>
    <t>1.1.(1) Demonstra compromentimento com a integridade e os valores éticos</t>
  </si>
  <si>
    <t>(1.1.1) Liderar pelo exemplo (Tone at the top)
(1.1.2) Estalecer normas de condutas
(1.1.3) Avaliar a adesão às normas de conduta
(1.1.4) Tratar desvios de forma oportuna</t>
  </si>
  <si>
    <t>Quanto a conduta ética, os empregados que atuam no processo recebem alguma orientação específica da área (3) ou as comunicações corporativas pela Comissão de Ética mesmo? (2)
Se recebem, essas orientações decorrem de um mapeamento claro (no Archer) de etapas do processo mais sucetíveis a riscos de fraude, corrupção ou desvios de conduta ética? (4)</t>
  </si>
  <si>
    <t>1.2. (2) Responsabilidade de supervisão</t>
  </si>
  <si>
    <t>(1.2.1) Estabelecer responsabilidades pela supervisão.
(1.2.2) Utilizar experiências relevantes
(1.2.3) Operar de forma independente.
(1.2.4) Exercer a supervisão do sistema de controle interno</t>
  </si>
  <si>
    <t>1.3. (3) Estabelece a estrutura, a autoridade e a reponsabilidade</t>
  </si>
  <si>
    <t>(1.3.1) Considerar todas as estruturas da entidade.
(1.3.2) Estabelecer as linhas de subordinação e reporte.
(1.3.3) Definir, atribuir e limitar responsabilidades e autoridades.</t>
  </si>
  <si>
    <t>A DAC ou o fluxo do processo estão desatualizados? (2) Ou está tudo corretamente refletido no Integra e nas DAC da área? (3) No processo visto como uma esteira, há indicadores quantitativos nas etapas críticas e monitoramento dos gargalos com foco em resultados (4). Para além, busca certificação externa ou passa por revisão periódica com base nos indicadores de resultado (5).</t>
  </si>
  <si>
    <t>1.4. (4) Demonstra comprometimento com a competência</t>
  </si>
  <si>
    <t>(1.4.1) Estabelecer políticas e práticas.
(1.4.2) Avalia competência e aborda deficiências.
(1.4.3) Atrai, desenvolve e retém indivíduos.
(1.4.4) Estabelece planos e prepara a sucessão.</t>
  </si>
  <si>
    <t>As capacitações são aprovadas conforme surgem (1) ou decorrem de mapeamento de competências e plano de capacitação formalizado pela área? (2) O mapa e o plano contaram com alinhamento com a SUPED e com o plano diretor de capacitação institucional? (3) A proficiência da equipe em conhecimentos críticos é monitorada objetivamente, gerando ações para tratar os gaps identificados? (4) Além de tudo isso, o plano de capacitação também possui ações decorrentes de uma visão de futuro de competências estratégicas a desenvolver. (5)</t>
  </si>
  <si>
    <t>Há dimensionamento formal da força de trabalho e processo de recrutamento dos perfis necessários (2) Ou eventuais reposições são negociadas caso a caso? (1) Há plano de sucessão estruturado e prévio para empregados-chave? (4) Foi concluída a transformação digital do processo com capacitação nas ferramentas e redução do quadro? (5)</t>
  </si>
  <si>
    <t>1.5 (5) Reforça a responsabilidade pela prestação de contas</t>
  </si>
  <si>
    <t>(1.5.1) Exigir a prestação de contas por meio de estruturas, autoridades e responsabilidades.
(1.5.2) Estabelecer métricas, incentivos e recompensas de desempenhos.
(1.5.3) Avaliar continuamente a relevância das métricas, incentivos e recompensas de desempenho.
(1.5.4) Considera pressões excessivas.
(1.5.5) Avaliar o desempenho e recompensar ou disciplinar as pessoas.</t>
  </si>
  <si>
    <t>As metas de GDES são específicas e alinhadas às metas do processo? (2) Há feedback de desempenho no GDES E no KPI durante o ano ou apenas no encerramento? (3) São acompanhadas métricas específicas de desempenho para reorientação das equipes para resultados? (4) Essa avaliação objetiva de desempenho realimenta plano de capacitação, riscos e metas organizacionais? (5)</t>
  </si>
  <si>
    <t>Na prática, não há um critério claro e objetivo para atribuição de FCTs ou outros incentivos? (1) Se há, se aplicam inclusive para redução de FCTs ou outros incentivos? (2) Outliers de alto e baixo desempenho são reconhecidos pela métrica e têm os incentivos ajustados. (4)</t>
  </si>
  <si>
    <t>2. AVALIAÇÃO DE RISCOS</t>
  </si>
  <si>
    <t xml:space="preserve">2.1. (6) Especifica objetivos adequados
</t>
  </si>
  <si>
    <t xml:space="preserve">(2.1.1) Objetivos Operacionais
(2.2.2) Objetivos de Divulgação Externa Financeira e Não Financeira 
(2.2..3) Objetivos de Divulgação Interna
(6.4) Objetivos de Conformidade </t>
  </si>
  <si>
    <t xml:space="preserve">O objetivo do processo não está claramente declarado? (1) Se está, consulta periodicamente partes interessadas, estratégia da organização e requisitos legais para eventual revisão? (2) Além do mapeamento das interfaces com outros processos da cadeia de valor, monitora no Archer apetite e tolerância ao risco. (3) Há metas quantitativas definidas de resultados do processo? (4) Há medição de indicadores de riscos (KRIs)? (5) </t>
  </si>
  <si>
    <t>2.2. (7) Identifica e analisa riscos</t>
  </si>
  <si>
    <t>(7.1). Incluir os níveis de entidade, subsidiária, unidade operacional e áreas funcionais.
(7.2) Analisar fatores internos e externos.
(7.3) Envolver os níveis apropriados da administração.
(7.4) Estimativar a importância dos riscos identificados.
(7.5) Determinar como responder aos riscos.</t>
  </si>
  <si>
    <t>Não há mapeamento estruturado dos riscos? (1) Há mas não está no Archer? (2) Está no Archer, incluindo apetite E Teste de controles? (3) O nível de risco é monitorado por KRI e o custo dos controles é aferido? (4) Essas duas métricas influenciam a revisão periódica da gestão de riscos? (5)</t>
  </si>
  <si>
    <t>2.3. (8) Avalia o risco de fraude</t>
  </si>
  <si>
    <t>(8.1) Considerar os vários tipos de fraude.
(8.2) Avaliar incentivos e pressões.
(8.3) Avaliar oportunidades.
(8.4) Avaliar atitudes e racionalizações.</t>
  </si>
  <si>
    <t>Não refletimos sobre integridade (fraude, corrupção e desvios de conduta ética) no processo (1). Refletimos de modo não estruturado sobre o triângulo da fraude (2). Refletimos de modo estruturado e resultou em risco de integridade do Archer (3). Há monitoramento e apuração de tipologias ligadas a integridade no processo, com os desdobramentos corporativos cabíveis. (4) O referido monitoramento permite atuação preventiva (5)</t>
  </si>
  <si>
    <t>2.4. (9) Identifica e analisa mudanças significativas</t>
  </si>
  <si>
    <t>(9.1) Avaliar as mudanças no ambiente externo.
(9.2) Avaliar as mudanças no modelo de negócio.
(9.3) Avaliar as mudanças na liderança.</t>
  </si>
  <si>
    <t>A gestão de riscos olha basicamente para o próprio processo? (1) Considera de modo estruturado as mudanças no ambiente externo, no modelo de negócios e nas diretrizes estratégicas? (2) Além disso, busca gestão compartilhada de riscos de terceiros (parceiros, fornecedores, clientes, usuários)? (3) Isso tudo mensurado por KRIs (4) e com monitoramento das causas intermediárias para antecipar riscos emergentes? (5) (e.g.: monitorar crise de insumos, para antecipar crise de abastecimento)</t>
  </si>
  <si>
    <t>3. ATIVIDADES DE CONTROLES</t>
  </si>
  <si>
    <t>3.1. (10) Seleciona e desenvolve atividades de controle</t>
  </si>
  <si>
    <t>(10.1) Integrar-se com a avaliação de risco.
(10.2) Considerar fatores específicos à entidade.
(10.3) Determinar os processos de negócios relevantes.
(10.4) Avaliar a combinação de tipos de atividade de controle.
(10.5) Considerar em quais níveis as atividades são realizadas.
(10.6) Abordar a segregação de funções.</t>
  </si>
  <si>
    <t>Os controles são reativos, de saneamento das falhas quando ocorrem? (1) Decorrem de um estudo de pontos críticos do processo e estão documentados? (2) Além disso, riscos e controles estão no Archer, com conexão clara ao objetivo, causas e consequências, inclusive com registro de testes de controle (evidências de implantação). (3) Há métricas objetivas dos riscos e controles sob diferentes óticas? (4) Essas métricas orientam a revisão da gestão de riscos? (5)</t>
  </si>
  <si>
    <t>Quanto a segregação de funções, não há mapeamento estruturado de atividades incompatíveis (1) Há mapeamento, mas sem controle por perfis de sistema (2). Com controle de perfis, inclusive na interação com outros processos (3). Há monitoramento dos sistemas quanto a transações atípicas, com quebra de segregação de funções (4). Esse monitoramento gera input para melhor segregação dos perfis.</t>
  </si>
  <si>
    <t>3.2. (11) Seleciona e desenvolve controles gerais de tecnologia</t>
  </si>
  <si>
    <t>(11.1) Determinar dependência entre o uso da tecnologia nos processos de negócios e os controles gerais de tecnologia.
(11.2) Estabelecer atividades de controle da infraestrutura de tecnologia relevante.
(11.3) Estabelecer atividades de controle sobre os processo relevantes de gerenciamento da segurança.
(11.4) Estabelecer atividades de controle sobre os processos relevantes de aquisição, desenvolvimento e manutenção de tecnologia.</t>
  </si>
  <si>
    <t>Não há sistema ou não possui fluxos, riscos, controles e dicionário de dados devidamente documentados (1) Foram devidamente documentados, inclusive quanto a infraestrutura, segurança, desenvolvimento e sustentação da tecnologia, mas informações relevantes ainda são controladas fora do sistema (2) Informações relevantes são controladas por sistema com regras de entrada de dados, controle de acesso, logs, versionamento e validação da integridade das informações (3) Há monitoramento contínuo de possíveis falhas do sistema (4) Incidentes e o monitoramento são analisados para aprimorar a gestão de riscos e controles. (5)</t>
  </si>
  <si>
    <t>3.3. (12) Implementa por meio de política e procedimentos</t>
  </si>
  <si>
    <t>(12.1) Estabelecer políticas e procedimentos para apoiar a implementação de diretrizes da administração.
(12.2) Estabelecer a responsabilidade e prestação de contas para a execução das políticas e procedimentos.
(12.3) Realizar tempestivamente.
(12.4) Tomar ações corretivas.
(12.5) Realizar recorrendo a pessoal competente.
(12.6) Reavaliar políticas e procedimentos.</t>
  </si>
  <si>
    <t>4. INFORMAÇÃO  E COMUNICAÇÃO</t>
  </si>
  <si>
    <t xml:space="preserve">4.1. (13) Utiliza informações relevantes
</t>
  </si>
  <si>
    <t>(13.1) Identificar os requisitos de informação.
(13.2) Capturar fontes internas e externas de dados.
(13.3) Processar dados relevantes em informações.
(13.4) Manter a qualidade durante todo o processamento.
(13.5) Considerar custos e benefícios.</t>
  </si>
  <si>
    <t>Há procedimento padronizado para obter e monitorar informações relevantes para bom andamento do processo? (2) São descartadas conforme política de governança de dados? Se relevantes para outras áreas, há integração? (3) São realizados testes de consistência e integridade dos dados? (4) Resultado desses testes orienta melhoria dos controles de dados no sistema? (5)</t>
  </si>
  <si>
    <t>4.2. (14 e 15) Comunicação interna e externa</t>
  </si>
  <si>
    <t>(14.1) Comunicar as informações de controle interno.
(14.2) Comunicar-se com a estrutura de governança.
(14.3) Fornece linhas de comunicação independentes
(14.4) Selecionar métodos relevantes de comunicação.</t>
  </si>
  <si>
    <t>Há fluxo de reporte periódico de informações relevantes ao supervisor do processo? (2) Há fluxo corporativo de reporte aos processos correlatos ou colegiados de governança? Denúncias de ouvidoria são respondidas no prazo? (3) Os reportes alcançam os processos correlatos, as instâncias superiores e os órgãos de governança de modo tempestivo e efetivo? (4) Informações do canal de ouvidoria ou pesquisas de satisfação orientam melhorias no processo, havendo transparência de fatos relevantes e do resultado das apurações? (5)</t>
  </si>
  <si>
    <t>5. MONITORAMENTO</t>
  </si>
  <si>
    <t>5.1. (16) Realizar avaliações contínuas e/ou independentes</t>
  </si>
  <si>
    <t>(16.1) Considerar uma combinação de avaliações contínuas e independentes.
(16.2) Considera o ritmo de mudanças.
(16.3) Estabelecer o entendimento da base de referência.
(16.4) Utilizar o pessoal com conhecimento.
(16.5) Integrar aos processos de negócios.
(16.6) Ajustar o escopo e a frequência.
(16.7) Avaliar objetivamente.</t>
  </si>
  <si>
    <t>São aplicados testes de controle periódicos, mas sem realimentar a gestão de riscos no Archer (2) Há monitoramento e testes periódicos que realimentam a gestão de riscos no Archer, considerando avaliações anteriores, mudança de contexto, reavaliação do nível de riscos e do impacto em processos interdependentes. (3) Há métrica quantitativa dos controles e potenciais impactos (e.g.: volume de perdas), inclusive sobre possíveis transações fraudulentas e extrapolação do apetite. (4) São analisados em conjunto para subsidiar melhoria contínua?</t>
  </si>
  <si>
    <t>5.2. (17) Avalia e comunica deficiências</t>
  </si>
  <si>
    <t>(17.1) Avaliar resultados.
(17.1) Avaliar resultados.
(17.2) Comunicar deficiências.
(17.3) Monitora as ações corretivas</t>
  </si>
  <si>
    <t>Há padrão claro de classificação da criticidade das falhas de controles, destinatários e responsáveis (2) Potenciais impactos ao negócio ou à imagem da empresa são reportados em alçadas, conforme política corporativa? (3) Há monitoramento de métricas de falhas recorrentes ou toleráveis para atuação preventiva sobre exposições excessivas? (4) Essas métricas são analisadas em conjunto para melhoria em ciclos da gestão de riscos e controles? (5)</t>
  </si>
  <si>
    <t>Unidade Organizacional</t>
  </si>
  <si>
    <t>Processo Associado</t>
  </si>
  <si>
    <t>Riscos e ID</t>
  </si>
  <si>
    <t>Risco</t>
  </si>
  <si>
    <t>Status</t>
  </si>
  <si>
    <t>ID do Risco</t>
  </si>
  <si>
    <t>Nível de Risco Atual</t>
  </si>
  <si>
    <t>Nível de Risco Final</t>
  </si>
  <si>
    <t>Primeira Publicação</t>
  </si>
  <si>
    <t>Última Atualização</t>
  </si>
  <si>
    <t>Tipo Controle</t>
  </si>
  <si>
    <t>Valor</t>
  </si>
  <si>
    <t>DIRCL/COADM</t>
  </si>
  <si>
    <t>Coordenar Negócio com o Cliente</t>
  </si>
  <si>
    <t>Dificuldade na internalização de solução desenvolvida por terceiros no parque operacional do Serpro</t>
  </si>
  <si>
    <t>Aprovado</t>
  </si>
  <si>
    <t>IR-0284576</t>
  </si>
  <si>
    <t>Baixo</t>
  </si>
  <si>
    <t>Controles Existentes</t>
  </si>
  <si>
    <t>-Preparação do AVT (Análise de Viabilidade Técnica)
 -Negociação com o cliente das condições contratuais para realização do AVT;
 GRS
 -Interagir junto aos processos de entrada em produção da DIOPE para garantir que haja uma atividade de apoio a avaliação técnica</t>
  </si>
  <si>
    <t>Gerenciar Estratégia Comercial</t>
  </si>
  <si>
    <t>Políticas normativas desatualizadas com as novas necessidades comerciais</t>
  </si>
  <si>
    <t>IR-0284527</t>
  </si>
  <si>
    <t>Muito Baixo</t>
  </si>
  <si>
    <t>-Processos e normas publicados
-Melhoria dos processos, procedimentos e normativos</t>
  </si>
  <si>
    <t>GABIN</t>
  </si>
  <si>
    <t>Coordenar Gestão da Ética</t>
  </si>
  <si>
    <t>Não cumprimento do papel institucional da Comissão de Ética do Serpro (CES)</t>
  </si>
  <si>
    <t>IR-0483223</t>
  </si>
  <si>
    <t>Médio</t>
  </si>
  <si>
    <t>Controles Propostos</t>
  </si>
  <si>
    <t>- Realização de reuniões periódicas de Ponto de Controle com Diretor Designado e demais membros da Alta Administração
- Realização da sistemática de Bate-papo Ético, EaD e palestra ao corpo funcional</t>
  </si>
  <si>
    <t>- Questionário anual encaminhado pela Comissão de Ética Pública (CEP)
- Plano de Trabalho anual da CES;
- Plano de Comunicação Anual
 - Eventos de Educação direcionados à Alta Direção
 - Apresentação dos resultados trimestrais da CES ao Conselho Fiscal
- Resultados da CES inseridos nos Relatórios de Integridade (trimestral, semestral e anual)
 -Participação nos treinamentos e Seminários promovidos pela Comissão de Ética Pública
 - Benchmarking com outras empresas através do Fórum de Gestão da Ética nas Empresas Estatais
 - Reciclagem de conhecimento pelos membros da Comissão de Ética do Serpro e da Secretaria Executiva</t>
  </si>
  <si>
    <t>Não tratamento de denúncias de desvios éticos</t>
  </si>
  <si>
    <t>IR-0879201</t>
  </si>
  <si>
    <t>Reunião de alinhamento com os responsáveis pela triagem das denúncias recebidas através do canal único</t>
  </si>
  <si>
    <t>Questionário anual encaminhado pela Comissão de Ética Pública (CEP)
 Resultados da CES inseridos nos Relatórios de Integridade (trimestral, semestral e anual)
 Relatório anual de Gestão da Ética
 Reuniões Ordinárias e Extraordinárias previamente registradas na agenda da CES</t>
  </si>
  <si>
    <t>Direcionar Estratégia de TI</t>
  </si>
  <si>
    <t>Alteração da Estratégia de TI devido a mudanças na alta administração da Empresa.</t>
  </si>
  <si>
    <t>IR-01839407</t>
  </si>
  <si>
    <t>- Realizar revisões periódicas do PETI e PDTI</t>
  </si>
  <si>
    <t>Realizar alinhamento intempestivo com o novo gestor, a fim de reduzir, ao máximo, os impactos ao process</t>
  </si>
  <si>
    <t>Falta de conscientização da alta administração sobre a importância da Governança de TI</t>
  </si>
  <si>
    <t>IR-01839421</t>
  </si>
  <si>
    <t>Realização de reuniões periódicas com o comitê estratégico de TI e DIREX</t>
  </si>
  <si>
    <t>Realizar trabalho de conscientização evidenciando a importância da governança na administração pública.</t>
  </si>
  <si>
    <t>Geração de PETI e PDTI com baixo nível de detalhamento</t>
  </si>
  <si>
    <t>IR-01839445</t>
  </si>
  <si>
    <t>Alto</t>
  </si>
  <si>
    <t>Evidenciar as lições aprendidas para geração de maturidade do GT</t>
  </si>
  <si>
    <t>Institucionalização de Grupo de Trabalho (GT) com visão multifuncional .</t>
  </si>
  <si>
    <t>Geração de PETI e PDTI desalinhado da estratégia empresarial</t>
  </si>
  <si>
    <t>IR-01839431</t>
  </si>
  <si>
    <t>- Alinhar o PETI e PDTI após a aprovação da estratégia empresarial</t>
  </si>
  <si>
    <t>Institucionalização de Grupo de Trabalho (GT) com visão multifuncional</t>
  </si>
  <si>
    <t>SUNEC</t>
  </si>
  <si>
    <t>Propostas Comerciais não aderentes aos normativos</t>
  </si>
  <si>
    <t>IR-0284523</t>
  </si>
  <si>
    <t>Rever o processo de Gestão Comercial
 Processo de Complaince – Elaboração do resumo executivo</t>
  </si>
  <si>
    <t>Gerenciar atendimento pós entrega</t>
  </si>
  <si>
    <t>Capacidade e automação no atendimento e suporte inadequados e ineficientes</t>
  </si>
  <si>
    <t>IR-0284615</t>
  </si>
  <si>
    <t>Criar a Central de Ajuda que conterá todas as informações, artefatos, documentos técnicos, FAQ e outros à disposição dos nossos clientes como solução self service, a fim de otimizar o esforço de pessoas no atendimento..
 Projeto Plataforma de Negócio 2.0 (Hawk #39413) para aquisição e implantação de solução CRM para sustentação do negócio e relacionamento com os clientes.
 Meta Estratégica 1.4 referente ao Planejamento estratégico 2020
 Treinamentos e disseminação de práticas de mercado para o atendimento voltados à satisfação dos clientes
 Terceirizar o atendimento realizado pelo Serpro em 1°e 2° níveis</t>
  </si>
  <si>
    <t>Indicador tempo médio de atendimento</t>
  </si>
  <si>
    <t>Dificuldade na rastreabilidade de informações que compõe o processo de contratação.</t>
  </si>
  <si>
    <t>IR-0284515</t>
  </si>
  <si>
    <t>Automatizar o fluxo de envio de contratos, aditivos e outros instrumentos congêneres para assinatura
 Contratação e Implantação do ERP</t>
  </si>
  <si>
    <t>Informações presentes no SIGECOM
 Definir o fluxo de registro de contratos e clientes nas contratações consultivas</t>
  </si>
  <si>
    <t>SUNIN</t>
  </si>
  <si>
    <t>Gerenciar pesquisa aplicada em TI
 Gerenciar Inovação
 Direcionar PD&amp;I
 Gerenciar portfólio de serviços</t>
  </si>
  <si>
    <t>Atraso na resposta a eventos importantes de negócio</t>
  </si>
  <si>
    <t>IR-01838537</t>
  </si>
  <si>
    <t>Criar controle de projeção de quantidade de vendas por produto alinhada com SUNNG e SUPEM ( projetado no gate 3 com o realizado )</t>
  </si>
  <si>
    <t>Análise de desempenho mensal das linhas de negócios</t>
  </si>
  <si>
    <t>Ausência de informações adequadas e tempestivas</t>
  </si>
  <si>
    <t>IR-01838568</t>
  </si>
  <si>
    <t>Criação de Paineis técnicos dos produtos com consumo volumetrias por produto/cliente
 Criação de Paineis técnicos dos produtos com disponibilidade dia/mês por produto</t>
  </si>
  <si>
    <t>Controle manual em várias ferramentas</t>
  </si>
  <si>
    <t>Criação de produtos sem uma real necessidade do mercado ou com um mercado potencial superestimado</t>
  </si>
  <si>
    <t>IR-01838419</t>
  </si>
  <si>
    <t>Realizar validação das hipóteses de problemas no início da fase 2 (Estruturação) do processo de criação de novos produtos
 Contratação de uma empresa de pesquisa de mercado para aumentar a capacidade do time
 Criar controle de projeção de quantidade de vendas por produto alinhada com SUNNG e SUPEM ( projetado no gate 3 com o realizado )</t>
  </si>
  <si>
    <t>Teste de conceito e de mercado realizados na Fase 3 (Validação de conceito e mercado) do processo de criação de produtos.
 Avaliação dos produtos pelo comitê de novos negócios (Gates 2, 3 e 4 do processo de criação de novos produtos)</t>
  </si>
  <si>
    <t>Criação de soluções sem estrutura necessária para rápida escalabilidade no caso de sucesso comercial</t>
  </si>
  <si>
    <t>IR-01838508</t>
  </si>
  <si>
    <t>Ações junto a DIOPE para planejamento tatico entre as novas soluções e a capacidade disponível na empresa
 Monitoração proativa de ampliação dos recursos necessários para ampliação dos serviços atuais e criação de novas soluções.</t>
  </si>
  <si>
    <t>Falta de proeficiência nos gestores de produto SERPRO</t>
  </si>
  <si>
    <t>IR-01838525</t>
  </si>
  <si>
    <t>Capacitação de Gestores de Produto em 2020
 Definição e publicação do processo de sustentação com definição de responsáveis pela tarefas
 Capacitação dos Gestores de Produto em 2021</t>
  </si>
  <si>
    <t>Teste de mercado insuficiente</t>
  </si>
  <si>
    <t>IR-0284609</t>
  </si>
  <si>
    <t>Criação de equipes multidisciplinares (SQUAD) contendo representantes de marketing em cada equipe
 Realização de solução de contorno para o teste de mercado, por grupo multidisciplinar, quando a equipe de marketing não está disponível.</t>
  </si>
  <si>
    <t>Gerenciar Estratégia de Negócio</t>
  </si>
  <si>
    <t>Falta de atratividade no mercado para o produto fruto da parceria</t>
  </si>
  <si>
    <t>IR-01087027</t>
  </si>
  <si>
    <t>Realização de testes prévios de mercado
 Cocriação de soluções que tendem a ser "exclusivas" no mercado</t>
  </si>
  <si>
    <t>Falta de clareza e visibilidade da estratégia de negócio</t>
  </si>
  <si>
    <t>IR-01069413</t>
  </si>
  <si>
    <t>Acompanhamento das ações e resultados do plano estratégico de negócio
 Investimento em capacitação para a equipe de estratégia de negócio
 Definição e publicação do processo de planejamento e monitoração do Plano Estratégico de Negócios.</t>
  </si>
  <si>
    <t>Participação de todas as áreas na elaboração do plano estratégico de negócio</t>
  </si>
  <si>
    <t>Imaturidade da empresa para o processo de parcerias, por se tratar de um processo relativamente novo.</t>
  </si>
  <si>
    <t>IR-01069428</t>
  </si>
  <si>
    <t>Instituição do comitê tático e estratégico p/ avaliação das parcerias
 Elaboração de um planejamento de parcerias p/ o ano
 Contratação de consultoria para avaliar o processo de parcerias</t>
  </si>
  <si>
    <t>SUPAI</t>
  </si>
  <si>
    <t>Criar e Sustentar Soluções Digitais</t>
  </si>
  <si>
    <t>Atraso no atendimento das demandas</t>
  </si>
  <si>
    <t>IR-01838942</t>
  </si>
  <si>
    <t>Fluxo de Atendimento de Demandas SUPAI
 Institucionalizar a prática de reuniões periódicas com as áreas envolvidas</t>
  </si>
  <si>
    <t>Solicitação de Serviço - RI de Alta - no GOVI
 Formulário de Solicitação de Priorização de Demandas junto a SUPCD</t>
  </si>
  <si>
    <t>Disponibilização e Uso indevidos dos dados de clientes</t>
  </si>
  <si>
    <t>IR-01849724</t>
  </si>
  <si>
    <t>Catálogo de informações de anuência e responsáveis associados à cada base do data lake.
 Protocolos de autorização
 Fluxo de atendimento das demandas pela Supai</t>
  </si>
  <si>
    <t>Sistema SenhaPSA
 Sistema SenhaBI
 Fluxos de solicitação formal</t>
  </si>
  <si>
    <t>SUPCD</t>
  </si>
  <si>
    <t>Gerenciar Central de Serviços</t>
  </si>
  <si>
    <t>Aumento do índice de insatisfação dos usuários externos com o atendimento</t>
  </si>
  <si>
    <t>IR-01838114</t>
  </si>
  <si>
    <t>Avaliar o resultado do CQ Assistido e ações propostas pelo comitê de melhoria.
 Implantar novos canais para realização do Controle de Qualidade (Whatsapp, redes sociais, Ura, Chatbot)</t>
  </si>
  <si>
    <t>Verificação semanal da volumetria de CQ respondido via formulário.
 Implementação do ACD de qualidade.</t>
  </si>
  <si>
    <t>Dificuldade de modernizar o processo de atendimento</t>
  </si>
  <si>
    <t>IR-0283173</t>
  </si>
  <si>
    <t>Processo de contratação do fornecedor de atendimento de 1º nível</t>
  </si>
  <si>
    <t>Diminuição do número de atendentes de 1 nível – equipe Serpro</t>
  </si>
  <si>
    <t>IR-0283168</t>
  </si>
  <si>
    <t>Repassar os atendimentos de 1º nível que atualmente são realizados pela equipe interna do Serpro para o fornecedor.</t>
  </si>
  <si>
    <t>Falha no processo de envio e retorno da pesquisa de satisfação do atendimento</t>
  </si>
  <si>
    <t>IR-0283145</t>
  </si>
  <si>
    <t>Verificação diária da volumetria de CQ respondido via URA
 Verificação semanal da volumetria de CQ respondido via formulário.</t>
  </si>
  <si>
    <t>Fornecedor de serviço de call center não cumprir os ANS Contratados</t>
  </si>
  <si>
    <t>IR-0283139</t>
  </si>
  <si>
    <t>Contratação e implantação de novo fornecedor de call center com inovação (POC)</t>
  </si>
  <si>
    <t>Acompanhamento diário dos níveis de serviço da contratada
 Aferição mensal dos níveis de serviços contratados.</t>
  </si>
  <si>
    <t>Indisponibilidade da Central de Serviços</t>
  </si>
  <si>
    <t>IR-0283150</t>
  </si>
  <si>
    <t>Atualização do plano de contingência da CSS</t>
  </si>
  <si>
    <t>Plano de Contingência da CSS</t>
  </si>
  <si>
    <t>Não ter amostra representativa da satisfação do usuário</t>
  </si>
  <si>
    <t>IR-0283130</t>
  </si>
  <si>
    <t>Aferição semanal de indicador de retorno das avaliações de CQ e alerta (ligação telefônica) para os usuários que ainda não responderam o CQ (por amostragem)
 Envio automático do lembrete de avaliação
 Implementação do ACD de qualidade.</t>
  </si>
  <si>
    <t>Processo de contratação do fornecedor que realiza o atendimento de 1º nível não finalizar antes do término do contrato do fornecedor atual</t>
  </si>
  <si>
    <t>IR-0283164</t>
  </si>
  <si>
    <t>Contratação emergencial de fornecedor de atendimento de 1º Nível telefonico.
 Implantar a prática de elaboração do PB 12 meses antes do final do contrato.</t>
  </si>
  <si>
    <t>Iniciativa 38878 - Desenhar nova contratação do fornecedor de atendimento.
 Realizar aditivo contrato com o fornecedor atual</t>
  </si>
  <si>
    <t>Tratamento inadequado de reclamações oriundas da Ouvidoria</t>
  </si>
  <si>
    <t>IR-0283124</t>
  </si>
  <si>
    <t>Tratar manifestações na ouvidoria e demais canais sociais (Atividade do Processo Central de Serviços).</t>
  </si>
  <si>
    <t>Gerenciar Incidente</t>
  </si>
  <si>
    <t>A solução definitiva é conhecida mas não é viável imediatamente</t>
  </si>
  <si>
    <t>IR-0283461</t>
  </si>
  <si>
    <t>Registro de recomendação</t>
  </si>
  <si>
    <t>Atraso ao estabelecer sala de crise</t>
  </si>
  <si>
    <t>IR-0283484</t>
  </si>
  <si>
    <t>Formalização da prioridade da Sala de Crise sobre qualquer outro acionamento sendo tratado pelo especialista
 Criação do Departamento de Prevenção e Gestão de Crise
  Formalização da prioridade da Sala de Crise sobre qualquer outro acionamento sendo tratado pelo especialista</t>
  </si>
  <si>
    <t>Encaminhamento do incidente para grupo incorreto</t>
  </si>
  <si>
    <t>IR-0283441</t>
  </si>
  <si>
    <t>Alerta para as Gestões de Incidentes quando um ticket é encaminhado para 4 ou mais grupos diferentes
 Registro do histórico das classificações pelas quais o ticket passou gravado no “Histórico de Serviço” sempre que ocorrer alteração da classificação
 O escopo de atendimento (grupo gestor) é pré-definido para cada classificação
 Criação e manutenção do plano de resposta na ferramenta de workflow.
 Revisão na oferta de clientes estabelecendo grupo gestor a depender da oferta escolhida e manutenção de scripts da CSS.
  Revisão do cmdb do Govi no atributo parte interessada, grupo default e escopo da classificação para direcionamento ao grupo correto no caso dos incidentes automáticos.
 Divulgação de informativos para as equipes técnicas com orientações a respeito do encaminhamento correto dos incidentes.</t>
  </si>
  <si>
    <t>Estabelecimento desnecessário de sala de crise</t>
  </si>
  <si>
    <t>IR-0283489</t>
  </si>
  <si>
    <t>Criação do Departamento de Prevenção e Gestão de Crise
  Formalização da prioridade da Sala de Crise sobre qualquer outro acionamento sendo tratado pelo especialista</t>
  </si>
  <si>
    <t>Critérios para abertura de Sala de Crise</t>
  </si>
  <si>
    <t>Falha na comunicação entre as equipes envolvidas no tratamento do incidente e partes interessadas</t>
  </si>
  <si>
    <t>IR-0283466</t>
  </si>
  <si>
    <t>Incluir no portal MeuDomínio.com o lista de pessoas a notificar para manutenção do Gestor de Domínio/Subdomínio
 Sistema de Notificação formalizado</t>
  </si>
  <si>
    <t>Incluir no portal MeuDomínio.com o lista de pessoas a notificar para manutenção do Gestor de Domínio/Subdomínio
 Lista de Notificações por Serviço</t>
  </si>
  <si>
    <t>Falha na identificação de incidentes de segurança</t>
  </si>
  <si>
    <t>IR-0283471</t>
  </si>
  <si>
    <t>Incluir os incidentes de segurança e seu tratamento na ferramente de workflow (GOVI)
 Revisão do processo de Gestão de Incidentes</t>
  </si>
  <si>
    <t>Falha na orquestração das equipes técnicas envolvidas no tratamento do incidente</t>
  </si>
  <si>
    <t>IR-0283451</t>
  </si>
  <si>
    <t>Criação de site para manutenção da árvore de acionamento atualizada pelas lideranças instituídas
 Revisão do processo de Gestão de Incidentes
 Criação de listas de e-mail corporativas para comunicação de incidente e acionamento da área responsável pela verificação e informação da ocorrência de incidente de alta prioridade em grupos corporativos.
 Definição de fluxos corporativos e agentes responsáveis pelo cheklist inicial e acionamento de recorrências.
 Capacitação periódica dos empregados gestores de incidente nas habilidades necessárias para orquestração</t>
  </si>
  <si>
    <t>Falha no Diagnóstico inicial do incidente</t>
  </si>
  <si>
    <t>IR-0283458</t>
  </si>
  <si>
    <t>Implementação de indicador de Resolução de Incidentes pela equipe de suporte de 1o. Nível</t>
  </si>
  <si>
    <t>Script de Autodiagnóstico e Procedimentos Operacionais
 Criação de Script com procedimentos operacionais para diagnóstico em 1o. nivel a serem seguidos pelas equipes da SUPOP que atuam nos Centros de Operações
 Criação de Indicador corporativo Peti</t>
  </si>
  <si>
    <t>Falha ou inoperância do sistema de registro automatizado de incidentes</t>
  </si>
  <si>
    <t>IR-0283419</t>
  </si>
  <si>
    <t>Criação de monitoração para verificação de disponibilidade das ferramentas de monitoração 
 Revisão do processo de Gestão de Incidentes
 Implantação de CMDB efetivo para obtenção dos dados de configuração e integração com o banco de dados de configuração na ferramenta de workflow
 Revisão do modelo de monitoração das ferramentas de monitoração adotado no âmbito SUPCD</t>
  </si>
  <si>
    <t>-Monitores para verificação de disponibilidade da infraestrutura
-Monitores para verificação de disponibilidade da ferramenta de workflow
-Informativo com orientações sobre correlacionar informações de ferramentas distintas de monitoração: GRAFANA x ZABBIX x GDP
-Melhoria na ferramenta de monitoração Zabbix para constar o número do RI (Incidente) nos eventos de indisponibilidade na infraestrutura de redes.</t>
  </si>
  <si>
    <t>Impacto não previsto após a aplicação de solução</t>
  </si>
  <si>
    <t>IR-0283476</t>
  </si>
  <si>
    <t>Processo para manutenção do banco de soluções</t>
  </si>
  <si>
    <t>Eliminação de informações do Banco de Soluções que tenham baixa relevância
 Documentação da arquitetura do serviço
 Banco de soluções e Procedimentos Operacionais
 Implantação de ferramenta para automação de procedimentos operacionais evitando erros humanos simples</t>
  </si>
  <si>
    <t>Registro inadequado por falso positivo ou ausência de registro que deveria ter sido criado automaticamente</t>
  </si>
  <si>
    <t>IR-0283426</t>
  </si>
  <si>
    <t>Criação de indicador para evidenciar o alto volume de incidentes fechados sem intervenção do suporte
 Informativos com orientações para diagnóstico inicial correlacionando o incidente com alertas/eventos das ferramentas de monitoração
 Criação do campo "Incidente decorrente de mudança" no resumo do incidente para criação de indicador
 Fortalecimento de equipe técnica de 1º nivel da SUPOP nos centros de operações para realizar cheklist inicial em incidentes com suspeita de problema na infraestrutura de redes
 Estabelecimento de procedimento para atualização dos parâmetros da matriz de criação de incidentes automáticos</t>
  </si>
  <si>
    <t>Check list do planejamento de mudança contendo as atividades de agendamento e execução do blackout</t>
  </si>
  <si>
    <t>Registro inadequado, impreciso e/ou incompleto do incidente</t>
  </si>
  <si>
    <t>IR-0283409</t>
  </si>
  <si>
    <t>Capacitação dos usuários</t>
  </si>
  <si>
    <t>Formulário do GOVI com validação de campos e regras de negócio relevantes para a precisão do incidentes
 Implementação de painel apresentando os Serviços em operação e suas informações indicando os pontos de não conformidade do banco de dados de configuração entre outras, para definição de ações de melhoria
 Atuação junto às áreas responsáveis pelo tratamento do incidente para apuração de eventuais informações ausentes ou imprecisas
 Divulgação de informativos e manuais com orientações sobre o correto preenchimento do incidente
 Alinhamento de procedimentos e informações realizado por meio de reuniões periódicas com gestores e suas equipes técnicas da produção e divulgação de informativos da gestão de incidentes.</t>
  </si>
  <si>
    <t>Validação inadequada do incidente</t>
  </si>
  <si>
    <t>IR-0283435</t>
  </si>
  <si>
    <t>Pontuar a qualidade do preenchimento/atualização do incidente no Playops</t>
  </si>
  <si>
    <t>Informação das equipes durante as reuniões de departamento/divisão sobre os conceitos, impacto e urgência
  Definição de fluxos a serem seguidos no tratamento dos incidentes dos centros de operações com suspeita de problema em infraestrutura de redes 
 Fortalecimento de equipe técnica de 1º nivel da SUPOP nos centros de operações capacitando para realizar a validação correta dos incidentes com suspeita de problema de infraestrutura de redes</t>
  </si>
  <si>
    <t>Gerenciar Mudança</t>
  </si>
  <si>
    <t>Realizar a análise técnica inadequadamente</t>
  </si>
  <si>
    <t>IR-0359232</t>
  </si>
  <si>
    <t>Implementado padrão de requisitos/informações mínimas para os devidos encaminhamentos mudanças</t>
  </si>
  <si>
    <t>Registro inadequado da mudança</t>
  </si>
  <si>
    <t>IR-0283313</t>
  </si>
  <si>
    <t>Utilização de documento de apoio à abertura e análise de RDMs</t>
  </si>
  <si>
    <t>Análise pela Gestão de Mudança da Unidade Executora
 Análise pela Gestão de Mudança do Centro de Comando SUPCD
 Análise pela Gestão Nacional de Mudanças SUPOP
 Efetuar registro adequado e tempestivo da requisição de mudança
 Verificação das informações por parte do Gestor de Mudanças</t>
  </si>
  <si>
    <t>Gerenciar Nível de Serviço</t>
  </si>
  <si>
    <t>As Unidades Organizacionais fecharem acordos sem informações adequadas sobre os Níveis de Serviço que efetivamente podem ser ofertados</t>
  </si>
  <si>
    <t>IR-0283203</t>
  </si>
  <si>
    <t>Garantir a elaboração de contratos aderentes à capacidade produtiva da empresa.</t>
  </si>
  <si>
    <t>Definição do catálogo de serviços do SERPRO pela DIRCL
 Realização do GRS (Gestão de Risco Simplificada)</t>
  </si>
  <si>
    <t>Catálogo de Serviço Incompleto</t>
  </si>
  <si>
    <t>IR-0283210</t>
  </si>
  <si>
    <t>Formalização da atividade de Atualização do Catálogo de Serviços, com a disponibilização de um Catálogo Consolidado da DIOPE</t>
  </si>
  <si>
    <t>No processo publicado há previsão de revisão periódica do Catálogo de Serviços.</t>
  </si>
  <si>
    <t>Impossibilidade de elaboração de relatório de NS para as URCs</t>
  </si>
  <si>
    <t>IR-0283228</t>
  </si>
  <si>
    <t>Indicador de pontualidade das prestações de conta
 Indicador Quantidade de NS Aferidos Por Empregado (NSPE)</t>
  </si>
  <si>
    <t>Atuação junto às áreas envolvidas para o adequado envio de informações sobre a entrega de serviços</t>
  </si>
  <si>
    <t>Monitorações em desconformidade com os ANS firmados</t>
  </si>
  <si>
    <t>IR-0283223</t>
  </si>
  <si>
    <t>Identificação de possíveis incidentes abertos em períodos de janela de manutenção, visando a melhoria do processo de mudança.</t>
  </si>
  <si>
    <t>Reportar as áreas responsáveis por desvios na abertura de incidentes pela monitoração</t>
  </si>
  <si>
    <t>Valores de ANS são firmados acima da capacidade técnica</t>
  </si>
  <si>
    <t>IR-0283217</t>
  </si>
  <si>
    <t>Implementação de Indicador de contratos com ANS adequados ao Catálogo de Serviços no PNS</t>
  </si>
  <si>
    <t>Revisão dos ANS existentes para identificar possíveis metas de Nível de Serviço acima da capacidade da infraestrutura.</t>
  </si>
  <si>
    <t>Gerenciar Problema</t>
  </si>
  <si>
    <t>Classificação incorreta do problema</t>
  </si>
  <si>
    <t>IR-0283385</t>
  </si>
  <si>
    <t>Definição de critérios de priorização
 Tutorial para preenchimento do formulário WEB para solicitação de RDP e disponibilizá-lo no Portal DIOPE - SUPCD
 Geração de lista de prioridades</t>
  </si>
  <si>
    <t>Campos de impacto e urgência para priorização do RDP na ferramenta GOVI Controle</t>
  </si>
  <si>
    <t>Demora na distribuição das SS para análise de problema</t>
  </si>
  <si>
    <t>IR-0297551</t>
  </si>
  <si>
    <t>Automação das tarefas da atividade "Distribuir SS de análise de situação em sistema/serviço"</t>
  </si>
  <si>
    <t>Processo Gestão de Problemas formalizado</t>
  </si>
  <si>
    <t>Designar o problema para empregado inadequado</t>
  </si>
  <si>
    <t>IR-0296783</t>
  </si>
  <si>
    <t>Registrar a materialização do risco</t>
  </si>
  <si>
    <t>Erros conhecidos não tratados</t>
  </si>
  <si>
    <t>IR-0297541</t>
  </si>
  <si>
    <t>Falha na comunicação sobre a evolução do tratamento do problema</t>
  </si>
  <si>
    <t>IR-0296790</t>
  </si>
  <si>
    <t>Elaboração de Status Report
 Elaboração do Relatório Final do RDP</t>
  </si>
  <si>
    <t>Falha na criação de RDM para resolução do problema</t>
  </si>
  <si>
    <t>IR-0283396</t>
  </si>
  <si>
    <t>Vincular acionamentos (RDM e SS) no RDP
 Obter orientações sobre a abertura de RDM</t>
  </si>
  <si>
    <t>Indisponibilidade das ferramentas existentes para o tratamento do problema</t>
  </si>
  <si>
    <t>IR-0297520</t>
  </si>
  <si>
    <t>Não compreender os monitores e serviços que podem estar causando o problema no sistema/serviço sendo tratado</t>
  </si>
  <si>
    <t>IR-0283405</t>
  </si>
  <si>
    <t>Registrar a materialização do risco
 Encaminhar SS para solicitar a documentação do serviço ou monitor para posterior análise</t>
  </si>
  <si>
    <t>Não conseguir gerenciar os erros conhecidos</t>
  </si>
  <si>
    <t>IR-0297535</t>
  </si>
  <si>
    <t>Realizar ajuste no processo para informar erros conhecido e rastrear sua evolução
 Elaboração de relatório com dados dos erros conhecidos e propostas de solução definitiva
 Participar do ACD dos serviços informando erros conhecido documentados</t>
  </si>
  <si>
    <t>Registro de dívida técnica para equipe de desenvolvimento
 Registro de solicitação de mudança ou serviço para equipe de suporte</t>
  </si>
  <si>
    <t>Não conseguir gerenciar soluções paliativas</t>
  </si>
  <si>
    <t>IR-0297526</t>
  </si>
  <si>
    <t>Definir melhor forma de registrar Solução Paliativa
 Registrar solução paliativa 
 Ajustes no processo Gestão de Incidentes</t>
  </si>
  <si>
    <t>Não conseguir identificar se o tratamento do problema reduziu seu impacto ou probabilidade sobre o serviço</t>
  </si>
  <si>
    <t>IR-0283364</t>
  </si>
  <si>
    <t>Implementação de análise do contexto técnico do escopo da RDP para identificar a eficácia da RDM executada
 Registrar a materialização do risco</t>
  </si>
  <si>
    <t>Não conseguir identificar todas as integrações e ativos do serviço com problema</t>
  </si>
  <si>
    <t>IR-0296779</t>
  </si>
  <si>
    <t>Registrar a materialização do risco
 Encaminhar SS para a Gestão de Configuração corrigir o CMDB
 Escalar o pedido de desenho da topologia a chefia imediata</t>
  </si>
  <si>
    <t>Desenho da topologia do serviço feito sob demanda</t>
  </si>
  <si>
    <t>Não ter empregado disponível para analisar a SS</t>
  </si>
  <si>
    <t>IR-0295996</t>
  </si>
  <si>
    <t>Não ter os documentos e arquivos relevantes para analisar a SS</t>
  </si>
  <si>
    <t>IR-0295979</t>
  </si>
  <si>
    <t>Desenho da topologia do serviço feito sob demanda
 Monitoramento e visualização dos monitores de infraestrutura
 Acesso ao GIE e outras ferramentas de monitoração para análise da SS</t>
  </si>
  <si>
    <t>Não ter tempo hábil para realização da visão holística do serviço</t>
  </si>
  <si>
    <t>IR-0283401</t>
  </si>
  <si>
    <t>Capacitação Periódica de Gestores de Problemas para conclusão de RDP com qualidade de informações registradas
 Registrar a materialização do risco
 Registrar no RDP a justificativa da não realização da visão holística</t>
  </si>
  <si>
    <t>Formulário específico para detalhar os campos da solução aplicada no RDP</t>
  </si>
  <si>
    <t>Não ter todas as informações necessárias para tratar o RDP</t>
  </si>
  <si>
    <t>IR-0283395</t>
  </si>
  <si>
    <t>Mudança de estratégia de forma a organizar melhor os acionamentos às várias áreas participantes
 Análise de incidentes e mudanças usando ciencia de dados para identificação de desvios na qualidade de dados
 Implementação de painel contendo RDPs em andamento para acesso do Centro de Operações e Gestores de Problema
 Implementação de painel contendo do histórico dos RDPs nos últimos 90 dias.
 Obtenção de acesso a ferramenta de gestão das salas de crise para análise de histórico dos ultimos 90 dias
 Priorizar a gestão de problemas junto às áreas envolvidas
 Fazer gestão das equipes e atividades integrando ao todo</t>
  </si>
  <si>
    <t>Consulta ao Banco de Soluções (BS)
 Monitoramento e visualização dos monitores de infraestrutura
 Processo Gestão de Problemas formalizado
 Acesso ao GIE e outras ferramentas de monitoração para análise da SS</t>
  </si>
  <si>
    <t>Não ter todos os dados para analisar a SS</t>
  </si>
  <si>
    <t>IR-0295967</t>
  </si>
  <si>
    <t>Registrar a materialização do risco
 Tutorial para preenchimento do formulário WEB para solicitação de RDP e disponibilizá-lo no Portal DIOPE - SUPCD</t>
  </si>
  <si>
    <t>Workshop para explicar o processo de gestão de problemas aos principais demandantes
 Formulário WEB de solicitação de análise de serviço/sistema com problema</t>
  </si>
  <si>
    <t>Não tomar conhecimento do problema</t>
  </si>
  <si>
    <t>IR-0283360</t>
  </si>
  <si>
    <t>Vincular acionamentos (RDM e SS) no RDP
 Workshop para explicar o processo de gestão de problemas aos principais demandantes</t>
  </si>
  <si>
    <t>Planos de trabalho não aderente ao RdP</t>
  </si>
  <si>
    <t>IR-0283370</t>
  </si>
  <si>
    <t>Reunião de ponto de controle periódica com os envolvidos
 Alocação de pessoal adicional ao RdP de acordo com necessidade do plano de trabalho
 Processo Gestão de Problemas formalizado</t>
  </si>
  <si>
    <t>Problema acontecer novamente</t>
  </si>
  <si>
    <t>IR-0297547</t>
  </si>
  <si>
    <t>Realizar RDP de maneira próativa</t>
  </si>
  <si>
    <t>Registro incorreto do problema</t>
  </si>
  <si>
    <t>IR-0295991</t>
  </si>
  <si>
    <t>Critérios de qualidade no preenchimento do RDP
 Processo Gestão de Problemas formalizado</t>
  </si>
  <si>
    <t>Relato do cliente/usuário muito superficial</t>
  </si>
  <si>
    <t>IR-0283379</t>
  </si>
  <si>
    <t>Implementação de trava em que somente o gestor de problema poderá criar um RDP
 Registrar a materialização do risco
 Definição de mecanismo de validação à criação do RDP até que as informações sejam suficientes e garanta o entendimento da solicitação</t>
  </si>
  <si>
    <t>Formulário para registro de informações no RDP
 Análise preliminar dos dados da solicitação de análise de RDP
 Reunião para obter informações faltantes para análise da SS</t>
  </si>
  <si>
    <t>Ter instabilidade no serviço durante tratamento do problema</t>
  </si>
  <si>
    <t>IR-0297523</t>
  </si>
  <si>
    <t>Gerenciar Soluções de Colaboração e Correio</t>
  </si>
  <si>
    <t>Falha na confiabilidade da parceria Serpro-Google no TeamWork</t>
  </si>
  <si>
    <t>IR-0295846</t>
  </si>
  <si>
    <t>Participação na prospecção dos produtos junto aos clientes 
 Maior efetividade nas ações informativas dos serviços produzidos exclusivamente pelo Serpro 
 Dar preferência aos produtos do hospedados exclusivamente pelo Serpro
 Dar maior conhecimento sobre produtos aos analistas de negócio (iniciativa dos analistas de negócio)</t>
  </si>
  <si>
    <t>Ação informativa dos serviços já existentes no Serpromail que também podem ser entregues através do TeamWork</t>
  </si>
  <si>
    <t>Gerenciar Soluções em Nuvem</t>
  </si>
  <si>
    <t>Incapacidade de absorção de novas tecnologias</t>
  </si>
  <si>
    <t>IR-0359236</t>
  </si>
  <si>
    <t>Executar providências previstas na meta 5.2 do Planejamento Estratégico 2020</t>
  </si>
  <si>
    <t>Gerenciar Disponibilidade de Serviço de TI</t>
  </si>
  <si>
    <t>Desligamento não planejado de equipamentos</t>
  </si>
  <si>
    <t>IR-0283618</t>
  </si>
  <si>
    <t>Elaboração de um modelo tecnológico padrão que unifique os procedimentos nas unidades da SUPCD</t>
  </si>
  <si>
    <t>Apresentação de uma documentação que comprove se a redundância foi efetivada.</t>
  </si>
  <si>
    <t>Falha na comunicação de dados entre equipamentos</t>
  </si>
  <si>
    <t>IR-0283633</t>
  </si>
  <si>
    <t>Elaboração do Modelo Tecnológico de Infraestrutura
 Alinhamento tecnológico entre as equipes de infraestrutura de centro de dados das regionais</t>
  </si>
  <si>
    <t>Alinhamento dos contratos às normas de segurança da empresa</t>
  </si>
  <si>
    <t>Perda/corrupção de dados armazenados nos centros de dados.</t>
  </si>
  <si>
    <t>IR-0283626</t>
  </si>
  <si>
    <t>Política de back up e disaster recovery 
 Procedimentos com orientação das atividades referentes à administração de discos.
 Redundância dos componentes
 Contratos de manutenção e suporte junto aos fornecedores
 Monitoração de falhas críticas dos componentes da armazenamento (call home)</t>
  </si>
  <si>
    <t>Gerenciar Eventos</t>
  </si>
  <si>
    <t>Alertas que deveriam ser tratados são marcados como desconsiderados/inadequados para tratamento</t>
  </si>
  <si>
    <t>IR-0283527</t>
  </si>
  <si>
    <t>Estabelecer um procedimento de implementação de alertas</t>
  </si>
  <si>
    <t>As equipes técnicas não compreendem perfeitamente as informações descritas nos alertas da monitoração implementada</t>
  </si>
  <si>
    <t>IR-0283516</t>
  </si>
  <si>
    <t>Aprimorar a descrição dos alertas enviados pela ferramenta de monitoração e Criar uma tabela com orientações sobre alguns tipos de incidentes automáticos</t>
  </si>
  <si>
    <t>Desvio no encaminhamento do alerta/incidente gerado</t>
  </si>
  <si>
    <t>IR-0283541</t>
  </si>
  <si>
    <t>Estabelecer procedimentos de gestão das informações no CMDB no que se refere às partes interessadas dos Itens de Configuração;</t>
  </si>
  <si>
    <t>Atualização periódica do CMDB com os Itens de Configuração e informações sobre as partes interessadas na sub aba respectiva
 Atualização periódica da Matriz de Classificação de Incidentes no Govi Controle</t>
  </si>
  <si>
    <t>Falta de acompanhamento no envio de registros de alertas</t>
  </si>
  <si>
    <t>IR-0283520</t>
  </si>
  <si>
    <t>Registro na ferramenta GIE (Plataforma baixa) e Mainview (Plataforma Alta)
 Alguns alertas foram transformados em incidente, para contornar o fato da empresa não tratar alertas.</t>
  </si>
  <si>
    <t>Geração de alertas/incidentes pela monitoração para serviços que já estão desativados</t>
  </si>
  <si>
    <t>IR-0283549</t>
  </si>
  <si>
    <t>Mecanismo de cobrança ou automação que garanta a sincronia entre a desativação do serviço e a monitoração do serviço
 Revisão no processo de desativação de serviços no rundeck</t>
  </si>
  <si>
    <t>Inexistência de alertas prévios, antes do recebimento do incidente</t>
  </si>
  <si>
    <t>IR-0283531</t>
  </si>
  <si>
    <t>Atualização do Diagrama de arquitetura de serviço periódica;Alteração imediata da monitoração quando houver mudança na arquitetura de serviço ou de infraestrutura.
 Inserção da configuração de monitoração no momento da alocação de recursos para qualquer serviço.</t>
  </si>
  <si>
    <t>Não realização da investigação analítica</t>
  </si>
  <si>
    <t>IR-0283553</t>
  </si>
  <si>
    <t>Criar métrica e mapear procedimento que defina uma metodologia para a realização da investigação analítica no processo</t>
  </si>
  <si>
    <t>Dificuldade de coordenação da operação da sala de crise</t>
  </si>
  <si>
    <t>IR-0283495</t>
  </si>
  <si>
    <t>Realização de pontos de controle periódico para verificação das ações realizadas e evolução dos resultados</t>
  </si>
  <si>
    <t>Falha ao acionar o plano de continuidade de negócio</t>
  </si>
  <si>
    <t>IR-0283500</t>
  </si>
  <si>
    <t>Cronograma de testes e coordenação dos testes de mesa.
 Incluir no fluxo de trabalho do planejamento da mudança atividade de verificação e atualização do Plano de Continuidade de Negócio quando necessário.
 Revisão do processo de Gestão de Incidentes
 Realização efetivado Cronograma de testes e coordenação dos testes de mesa</t>
  </si>
  <si>
    <t>Testes de mesa periódicos do plano de continuidade de negócio</t>
  </si>
  <si>
    <t>Falha na alteração da prioridade do incidente</t>
  </si>
  <si>
    <t>IR-0283503</t>
  </si>
  <si>
    <t>Capacitação periódica da equipe no formato de reuniões informais
 Registro das situações que evidenciem a disponibilidade ou indisponibilidade do serviço em campo específico do registro de incidente.</t>
  </si>
  <si>
    <t>Informações do relatório não condizem com a realidade</t>
  </si>
  <si>
    <t>IR-0283507</t>
  </si>
  <si>
    <t>A aba “Resumo do Incidente” padronizada</t>
  </si>
  <si>
    <t>Alto tempo de indisponibilidade para a recuperação de desastres (Disaster e recovery)</t>
  </si>
  <si>
    <t>IR-0527137</t>
  </si>
  <si>
    <t>Implementar procedimentos rotineiros de testes de disaster e recovery
 Manutenção da documentação existente
 Construir um plano de continuidade de negócio (PGCN) junto à SUPSI (projeto no Hawlk)</t>
  </si>
  <si>
    <t>Construção da arquitetura do sistema projetada para aceitar disaster e recovery</t>
  </si>
  <si>
    <t>Gerenciar soluções de Hospedagem de Aplicações</t>
  </si>
  <si>
    <t>Concluir a hospedagem da aplicação sem a realização da análise/correção de vulnerabilidade (SUPOP)</t>
  </si>
  <si>
    <t>IR-0283657</t>
  </si>
  <si>
    <t>Previsão de atividade de análise e correção de vulnerabilidade no planejamento</t>
  </si>
  <si>
    <t>Concluir hospedagem da aplicação sem a realização do teste de carga</t>
  </si>
  <si>
    <t>IR-0283655</t>
  </si>
  <si>
    <t>Previsão de atividade (teste de carga) no planejamento</t>
  </si>
  <si>
    <t>Utilizar tecnologia não internalizada</t>
  </si>
  <si>
    <t>IR-0283650</t>
  </si>
  <si>
    <t>Dar visibilidade dos riscos e consequências a URC</t>
  </si>
  <si>
    <t>Utilizar tecnologia sem suporte</t>
  </si>
  <si>
    <t>IR-0283652</t>
  </si>
  <si>
    <t>Dar visibilidade dos riscos e consequências à URC</t>
  </si>
  <si>
    <t>Indisponibilidade de capacidade para atendimento de demandas</t>
  </si>
  <si>
    <t>IR-0352893</t>
  </si>
  <si>
    <t>Implementação de um sistema para acompanhamento de capacidade da nuvem do Estaleiro</t>
  </si>
  <si>
    <t>Gestão da capacidade dos recursos de infraestrutura</t>
  </si>
  <si>
    <t>Perda de performance do serviço</t>
  </si>
  <si>
    <t>IR-0352895</t>
  </si>
  <si>
    <t>Incorporar a gestão, operação e arquitetura de ativos de conectividade à SUPCD
 Realizar testes periódicos, internos e externos de conectividade
 Estabelecer junto ao provedor de conectividade (SUPOP) um SLA, um SLO e os indicadores de conectividade</t>
  </si>
  <si>
    <t>Execução de janela de mudança bimestral</t>
  </si>
  <si>
    <t>SUPCO</t>
  </si>
  <si>
    <t>Coordenar Gestão Tributária</t>
  </si>
  <si>
    <t>CO22 - Possibilidade de haver retenção tributária indevida por clientes públicos</t>
  </si>
  <si>
    <t>IR-0758774</t>
  </si>
  <si>
    <t>023 - Acompanhar Informativos Diários de Consultorias Tributárias, Soluções de Consulta, Decisões Judiciais de Matéria Tributaria e Roteiro de Procedimento de Apuração Tributaria
 002 - Realizar Controle Documental - Referente a Substituição Tributaria, Cancelamento de NF e Demais Assuntos Tributários Objetivando Defesas Administrativas</t>
  </si>
  <si>
    <t>Assessorar a Diretoria Executiva do patrocinador na supervisão do fundo multipatrocinado</t>
  </si>
  <si>
    <t>CO14 - Superavaliação ou Subavaliação do Passivo Atuarial de Benefício Pós-Emprego pela Consultoria Atuarial e Contábil Contratada.</t>
  </si>
  <si>
    <t>IR-0279026</t>
  </si>
  <si>
    <t>033 - Elaborar as Demonstrações Contábeis
 016 - Evidenciar nas Demonstrações Contábeis os Efeitos do CPC 33 Referente aos Benefícios Pós-Emprego 
 007 - Elaborar Termo de Referência/Projeto Básico com Especificações Adequadas</t>
  </si>
  <si>
    <t>CO16 - Supervisão Parcial pelo Patrocinador das Atividades do Serpros.</t>
  </si>
  <si>
    <t>IR-0279079</t>
  </si>
  <si>
    <t>036 - Avaliação da Economicidade de Manutenção do Patrocínio dos Planos de Beneficio Previdenciário
 006 - Elaborar o Relatório Semestral de Gestão do Patrocínio dos Planos de Benefícios Previdenciários (RSGP), pela empresa contratada.</t>
  </si>
  <si>
    <t>Coordenar Desempenho Econômico e Financeiro</t>
  </si>
  <si>
    <t>CO13 - Erro e Intempestividade na Avaliação de Desempenho</t>
  </si>
  <si>
    <t>IR-0279091</t>
  </si>
  <si>
    <t>030 - Conciliar os valores da Receita Bruta do SIAFI com o SIARE
 022 - Implementar sistema integrado de gestão empresarial ERP (Enterprise Resource Planning).</t>
  </si>
  <si>
    <t>025 - Acompanhar Metas de Indicadores Econômico Financeiros
 022 - Acessar a Ferramenta BI SGP de Forma a Obter os Dados Necessários para Avaliação do Desempenho Empresarial
 030 - Conciliar os valores da Receita Bruta do SIAFI com o SIARE
 015 - Manter Comunicação entre Áreas Envolvidas
 009 - Obter Confirmação Realizada por um Terceiro com Relação aos Cálculos Apresentados</t>
  </si>
  <si>
    <t>Coordenar Gestão de Custos</t>
  </si>
  <si>
    <t>CO01 - Perda da Base de Dados Histórica de Custos.</t>
  </si>
  <si>
    <t>IR-0279051</t>
  </si>
  <si>
    <t>026 - Verificar o Resultado da Execução do Becape do Sistema de Custos
 Restaurar Becape no Sistema de Custos (CO0001)</t>
  </si>
  <si>
    <t>Coordenar Gestão Orçamentária</t>
  </si>
  <si>
    <t>CO08 - Falhas na Captação de Dados Orçamentários</t>
  </si>
  <si>
    <t>IR-0279015</t>
  </si>
  <si>
    <t>Realizar estudos para subsidiar o processo de recomposição.</t>
  </si>
  <si>
    <t>035 - Buscar Metodologias Alinhadas com as Melhores Práticas de Mercado
 027 - Manter Processo de Gestão Orçamentária Atualizado no Oryx
 032 - Informatizar a Gestão Orçamentária
 005 - Manter Processo de Gestão Orçamentária Normatizado
 003 - Utilizar Dados Oriundos das Bases Oficias (IBGE, Bacen, Ministério da Fazenda e SEST)</t>
  </si>
  <si>
    <t>CO07 - Orçamento Empresarial sem Aprovação para o Exercício</t>
  </si>
  <si>
    <t>IR-0279069</t>
  </si>
  <si>
    <t>021 - Cumprir as Determinações Legais Orçamentárias
 Interação periódica com SEST, SPOA-MF</t>
  </si>
  <si>
    <t>CO10 - Perda da Regularidade Fiscal Decorrente do Descumprimento das Obrigações Tributárias</t>
  </si>
  <si>
    <t>IR-0279056</t>
  </si>
  <si>
    <t>022 - Implementar sistema integrado de gestão empresarial ERP (Enterprise Resource Planning).</t>
  </si>
  <si>
    <t>024 - Cruzar Dados das Obrigações Tibutárias Principais e Acessórias (Federal, Estadual e Municipal) Resp. Grupo
 023 - Acompanhar Informativos Diários de Consultorias Tributárias, Soluções de Consulta, Decisões Judiciais de Matéria Tributaria e Roteiro de Procedimento de Apuração Tributaria
 020 - Controlar Pontualmente as Datas de Vencimento das Obrigações Tributárias Principais e Acessórias
 019 - Acompanhar por Meio de Relatórios e Comunicados Emitidos pela Receita Federal do Brasil a Respeito da Situação Fiscal do SERPRO
 014 - Controlar Diariamente o Cadastro no SERPRO em Bases de Órgãos Reguladores e Fiscalizadores (CADIN, SICAF, etc)
 004 - Controlar Diariamente as Certidões de Regularidade fiscal</t>
  </si>
  <si>
    <t>CO21 - Possibilidade de ocorrência de procedimento fiscal decorrente da aplicação da imunidade tributária.</t>
  </si>
  <si>
    <t>IR-0758610</t>
  </si>
  <si>
    <t>Coordenar Contas a Receber</t>
  </si>
  <si>
    <t>CO17 - Paineis não Automatizados</t>
  </si>
  <si>
    <t>IR-0279104</t>
  </si>
  <si>
    <t>011 - Reunião com Equipes de Negócio</t>
  </si>
  <si>
    <t>CO18 - Indisponibilidade da Plataforma de Soluções Analíticas (Hadoop e Qlik).</t>
  </si>
  <si>
    <t>IR-0279607</t>
  </si>
  <si>
    <t>010 - Avaliar possibilidade de monitoração com base na experiência do usuário.
 001 - Acompanhar a Contratação da Licença Qlik</t>
  </si>
  <si>
    <t>Coordenar Gestão Contábil</t>
  </si>
  <si>
    <t>CO04 - Descumprimento da Legislação Contábil</t>
  </si>
  <si>
    <t>IR-0279392</t>
  </si>
  <si>
    <t>031 - Capacitar os Profissionais de Contabilidade</t>
  </si>
  <si>
    <t>031 - Capacitar os Profissionais de Contabilidade 
 008 - Acompanhar a Legislação Periodicamente em Sítios Especializados</t>
  </si>
  <si>
    <t>CO06 - Representação Incorreta da Situação Econômico-Financeira nos Relatórios Contábeis.</t>
  </si>
  <si>
    <t>IR-0279335</t>
  </si>
  <si>
    <t>029 - Confrontar Informações do Sistema SIAFI com Saldos que dão Base para Apuração/Cálculo</t>
  </si>
  <si>
    <t>017 - Acompanhar Análise Mensal das Variações nas Demonstrações Financeiras
 029 - Confrontar Informações do Sistema SIAFI com Saldos que dão Base para Apuração/Cálculo
 013 - Validar Informações Geradas pelos Sistemas Auxiliares à Contabilidade</t>
  </si>
  <si>
    <t>CO02 - Erro na Apuração dos Custos Empresariais</t>
  </si>
  <si>
    <t>IR-0279110</t>
  </si>
  <si>
    <t>018 - Verificar Arquivos Recebidos/Gerados para Carga no Sistema de Custos
 012 - Conferir o Processamento do SIstema de Custos</t>
  </si>
  <si>
    <t>CO11 - Indeferimento total ou parcial de defesa administrativa em ações fiscais</t>
  </si>
  <si>
    <t>IR-0279249</t>
  </si>
  <si>
    <t>023 - Acompanhar Informativos Diários de Consultorias Tributárias, Soluções de Consulta, Decisões Judiciais de Matéria Tributaria e Roteiro de Procedimento de Apuração Tributaria
 028 - Solicitar Comprovantes de Rendimentos
 002 - Realizar Controle Documental - Referente a Substituição Tributaria, Cancelamento de NF e Demais Assuntos Tributários Objetivando Defesas Administrativas</t>
  </si>
  <si>
    <t>SUPCR</t>
  </si>
  <si>
    <t>Avaliar Governança Corporativa</t>
  </si>
  <si>
    <t>Aferição distante da realidade nos anuários e levantamentos.</t>
  </si>
  <si>
    <t>IR-01851214</t>
  </si>
  <si>
    <t>Verificação das respostas e das evidências previamente pela SUPCR.
 Verificação das respostas e das evidências previamente pelo Diretor DIJUG.
 Consultas pontuais à contatos com a organização dos instrumentos de avaliação.</t>
  </si>
  <si>
    <t>Perda de prazo dos anuários.</t>
  </si>
  <si>
    <t>IR-01851205</t>
  </si>
  <si>
    <t>Uso de agendamentos de alertas e planilhas de controle.
 Realização de pontos de controle.</t>
  </si>
  <si>
    <t>Monitorar Indicadores Estratégicos de TI
 Avaliar Governança de TI
 Monitorar Governança Corporativa
 Avaliar Governança Corporativa</t>
  </si>
  <si>
    <t>Informações Não Fidedignas no Painel de Indicadores</t>
  </si>
  <si>
    <t>IR-01849110</t>
  </si>
  <si>
    <t>Adotar ações para verificação da probabilidade de fraude e corrupção nos riscos que envolvam painel de indicadores.</t>
  </si>
  <si>
    <t>Avaliar Governança de TI</t>
  </si>
  <si>
    <t>Avaliação inadequada de indicadores estratégicos de TI</t>
  </si>
  <si>
    <t>IR-01849049</t>
  </si>
  <si>
    <t>Padronizar e documentar as atividades referente às avaliações dos indicadores estratégicos de TI
 Produzir relatórios de avaliação de desempenho dos indicadores estratégicos de TI e respectivas melhorias.</t>
  </si>
  <si>
    <t>Avaliação inadequada de maturidade dos processos de ti</t>
  </si>
  <si>
    <t>IR-01849035</t>
  </si>
  <si>
    <t>Capacitar o Time (COBIT)
 Avaliar a maturidade com referência no TCU.
 Desenhar e sistematizar o modelo de avaliação da maturidade baseado no COBIT.
 Implementar a metodologia de Maturidade da Governança de TI (COBIT): Mapear e implementar a metodologia em toda a empresa.
 Implementar a metodologia de Maturidade da Governança de TI (COBIT): Implementar a metodologia desenhada nos processos de governança de TI.
 Capacitar pessoas do SERPRO na metodologia de Maturidade da Governança de TI</t>
  </si>
  <si>
    <t>Coordenar Governança Corporativa</t>
  </si>
  <si>
    <t>Falta de direcionamento e alinhamento empresarial.</t>
  </si>
  <si>
    <t>IR-0283055</t>
  </si>
  <si>
    <t>Propor à adoção de boas práticas que ainda não são aplicadas no Serpro para que sejam priorizadas.</t>
  </si>
  <si>
    <t>Plano de trabalho da SUPCR.</t>
  </si>
  <si>
    <t>Prestação de contas inconsistente.</t>
  </si>
  <si>
    <t>IR-0283069</t>
  </si>
  <si>
    <t>Implantação de ferramenta para coleta de informações com workflow prevendo designação de responsável pela informação, validação, etapas, status e situação.</t>
  </si>
  <si>
    <t>Orientações tempestivas e efetivas para o levantamento de informações junto às áreas.
 Realização de auditorias periódicas, controle e fiscalização dos atos dos Administradores.</t>
  </si>
  <si>
    <t>Gerenciar Conformidade Institucional</t>
  </si>
  <si>
    <t>Aprovação intempestiva do Plano de Conformidade</t>
  </si>
  <si>
    <t>IR-0440670</t>
  </si>
  <si>
    <t>Implementação de comando normativo de aprovação ex oficio no caso de não manifestação no prazo previsto</t>
  </si>
  <si>
    <t>Atuação dos gestores junto aos responsáveis pela aprovação</t>
  </si>
  <si>
    <t>Ausência de acesso às informações requeridas para o desenvolvimento de avaliações de conformidade</t>
  </si>
  <si>
    <t>IR-0447031</t>
  </si>
  <si>
    <t>Fazer o registro das solicitações via ferramenta corporativa e, se necessário, acionar superiores</t>
  </si>
  <si>
    <t>Solicitação das informações necessárias as áreas envolvidas</t>
  </si>
  <si>
    <t>Ausência de conhecimento técnico específico no desenvolvimento de avaliação de conformidade</t>
  </si>
  <si>
    <t>IR-0452475</t>
  </si>
  <si>
    <t>Solicitar a participação de empregados de outras áreas da empresa com domínio do tema</t>
  </si>
  <si>
    <t>Ausência de manifestação ou manifestação intempestiva pelos gestores quanto ao tratamento a ser dado a não conformidade identificada pela área de conformidade ou quanto aos alertas de conformidade encaminhados</t>
  </si>
  <si>
    <t>IR-0453954</t>
  </si>
  <si>
    <t>Fazer o registro das solicitações via ferramenta corporativa (RSA ARCHER) e, se necessário, acionar superiores
 Automatizar geração de relatórios para acompanhamento</t>
  </si>
  <si>
    <t>Formalização via ferramenta corporativa (SISCOR) com prazo definido e acompanhamento constante
 Responsabilização dos gestores via Corregedoria</t>
  </si>
  <si>
    <t>Inconsistência das informações necessárias a elaboração do relatório de acompanhamento</t>
  </si>
  <si>
    <t>IR-0454918</t>
  </si>
  <si>
    <t>Automatização por meio de ferramenta corporativa (RSA ARCHER)</t>
  </si>
  <si>
    <t>Revisão por pares</t>
  </si>
  <si>
    <t>Não identificação ou identificação intempestiva de novos marcos regulatórios que afetam a organização</t>
  </si>
  <si>
    <t>IR-0446646</t>
  </si>
  <si>
    <t>Transferência gradual da identificação dos marcos regulatórios para os gestores dos processos específicos</t>
  </si>
  <si>
    <t>Leitura diária do Diário Oficial da União e boletins de jurisprudência</t>
  </si>
  <si>
    <t>Gerenciar Riscos Empresariais e Controles Internos</t>
  </si>
  <si>
    <t>Baixa qualidade na informação registrada</t>
  </si>
  <si>
    <t>IR-01838994</t>
  </si>
  <si>
    <t>Monitoramento
 Avaliação de Maturidade</t>
  </si>
  <si>
    <t>Capacitação / Oficinas / Mentorias</t>
  </si>
  <si>
    <t>Impedimento de evolução da ferramenta Archer</t>
  </si>
  <si>
    <t>IR-01838995</t>
  </si>
  <si>
    <t>Contratação de Suporte da Ferramenta
 Implantação de BI de GRC
 Elaboração de Plano de Continuidade para GRC</t>
  </si>
  <si>
    <t>Compor a equipe Serpro de Gestão da Ferramenta</t>
  </si>
  <si>
    <t>Mascaramento de Riscos</t>
  </si>
  <si>
    <t>IR-01851341</t>
  </si>
  <si>
    <t>Capacitação/Oficina/Mentorias GRC em nível estratégico, tático e operacional (áreas de Riscos, Integridade e COINT)
 Envolvimento de especialista no processo na identificação e tratamento do risco</t>
  </si>
  <si>
    <t>Riscos relevantes não identificados</t>
  </si>
  <si>
    <t>IR-01838985</t>
  </si>
  <si>
    <t>Avaliação de Maturidade</t>
  </si>
  <si>
    <t>Capacitação / Oficinas / Mentorias
 Envolvimento de especialista no processo na identificação e tratamento do risco</t>
  </si>
  <si>
    <t>Tratamento inadequado dos riscos</t>
  </si>
  <si>
    <t>IR-01838996</t>
  </si>
  <si>
    <t>Capacitação/Oficina/Mentorias GRC em nível estratégico, tático e operacional (áreas de Riscos, Integridade e COINT)
 Melhorar a formação do Agente Corporativo de Riscos
 Força de Trabalho adequada para atuar como Agente Corporativo de Riscos</t>
  </si>
  <si>
    <t>Monitorar Governança Corporativa</t>
  </si>
  <si>
    <t>Inconsistência de dados</t>
  </si>
  <si>
    <t>IR-01851189</t>
  </si>
  <si>
    <t>Treinamento para as partes envolvidas.
 Alinhamento das informações considerando os cenário internos e externos.
 Realização de benchmark 
 Revisão anual dos indicadores - 2020/2021</t>
  </si>
  <si>
    <t>Auditorias interna e externa.
 Verificação em níveis.
 Monitoramento dos indicadores publicados.</t>
  </si>
  <si>
    <t>Monitorar Indicadores Estratégicos de TI</t>
  </si>
  <si>
    <t>Ausência de patrocínio.</t>
  </si>
  <si>
    <t>IR-0756908</t>
  </si>
  <si>
    <t>Plano de capacitação (PCCI - SUPCR).
 Incluir e manter material introdutório para os administradores (DIREX).</t>
  </si>
  <si>
    <t>Desalinhamento entre as partes interessadas.</t>
  </si>
  <si>
    <t>IR-0757509</t>
  </si>
  <si>
    <t>Reuniões de Pontos de Controle.
 Capacitação em painel de indicadores.
 Promover integração com as áreas relacionadas (fortalecer comitê tático de TI).
 Documentar as tratativas, decisões e entregas.
 Sincronizar as entregas.</t>
  </si>
  <si>
    <t>Revisão periódica do portfólio.
 Feedback.</t>
  </si>
  <si>
    <t>Incidentes com o Painel de Indicadores (e ferramentas associadas)</t>
  </si>
  <si>
    <t>IR-0757781</t>
  </si>
  <si>
    <t>Interagir com a área responsável para implantar o serviço de monitoração e gestão de eventos para prevenção de incidentes no painel de indicadores.
 Interagir com a área responsável para revisar os documentos internos de A.N.O. (no CPS ou equivalente) do painel de indicadores.</t>
  </si>
  <si>
    <t>IR-0758077</t>
  </si>
  <si>
    <t>Treinamento para as partes envolvidas.
 Alinhamento das informações considerando os cenário internos e externos.</t>
  </si>
  <si>
    <t>SUPDG</t>
  </si>
  <si>
    <t>Acompanhamento inadequado da demanda</t>
  </si>
  <si>
    <t>IR-01828794</t>
  </si>
  <si>
    <t>Orientações do Processo UNIFICA
 Reuniões de Retrospectiva
 Registro de acompanhamento na Ferramenta de Gestão de Demandas
 Monitoramento das ferramentas do Desenvolvimento
 Roadmap dos Domínios</t>
  </si>
  <si>
    <t>Definição de Arquitetura inadequada</t>
  </si>
  <si>
    <t>IR-01828855</t>
  </si>
  <si>
    <t>Catálogo de Tecnologia
 Reunião de RTA e GRS
 Acionamento SEDAT
 Processo UNIFICA</t>
  </si>
  <si>
    <t>Falha na identificação dos Requisitos Não Funcionais.</t>
  </si>
  <si>
    <t>IR-0297484</t>
  </si>
  <si>
    <t>Orientações no Portal UNIFICA - Práticas: Identificar Requisitos Não Funcionais, Aspectos de segurança da solução.
 Reuniões de RTA e GRS – Para Novos Sistemas ou Manutenções com alterações significativas.
 Orientar o envolvimento de Arquitetos na fase de Especificação junto ao Cliente.
 Buscar a capacitação multidisciplinar dos Especificadores.
 Orientar as Equipes quanto ao não atendimento da Demanda ao verificar que a Especificação de Requisitos Não Funcionais não está suficiente para seguir as etapas do Desenvolvimento, registrando o impedimento na ferramenta.
 Analisar a disponibilização dos Contratos de Cliente às Equipes de Desenvolvimento.
 A depender se a Demanda altera os Requisitos Não Funcionais ou Arquitetura, garantir que as reuniões de RTA/GRS ocorram na etapa de Especificação.
 6- Incluir, no Portal UNIFICA, orientação sobre Requisitos Não Funcionais na etapa de Prospecção/Preparação.</t>
  </si>
  <si>
    <t>Gestão inadequada quanto a estimativas</t>
  </si>
  <si>
    <t>IR-01828867</t>
  </si>
  <si>
    <t>Plataforma de Métricas Pontua
 Orientações do EMPF - Escritório de Métricas em Pontos de Função do Serpro
 Sistema GEDIG
 Portal UNIFICA - Orientação Planejar Atendimento de Demanda</t>
  </si>
  <si>
    <t>Integrações com outros Sistemas mapeadas e não priorizadas por outras Equipes envolvidas.</t>
  </si>
  <si>
    <t>IR-0297437</t>
  </si>
  <si>
    <t>Alertar o Cliente e URC sobre a dependência de priorização de outra Equipe (ou Terceiro) para viabilidade do atendimento. 
 Para demandas que envolvam integrações com outros sistemas, dar visibilidade por meio do item de trabalho Risco, acompanhando-o ao longo do Ciclo de Desenvolvimento.</t>
  </si>
  <si>
    <t>Compromisso registrado no SIGED (Demanda Relacionada) com registro da “Data Negociada de Liberação para Homologação”.</t>
  </si>
  <si>
    <t>Introduzir novos erros no sistema durante a realização/atendimento de Manutenção Corretiva.</t>
  </si>
  <si>
    <t>IR-0296797</t>
  </si>
  <si>
    <t>Orientações do Processo (Portal UNIFICA).
  Internalizar as orientações e práticas do Portal UNIFICA.</t>
  </si>
  <si>
    <t>Não atender as expectativas do Cliente em relação a prioridades definidas no Roadmap.</t>
  </si>
  <si>
    <t>IR-0297479</t>
  </si>
  <si>
    <t>- Orientações no Portal UNIFICA.</t>
  </si>
  <si>
    <t>Não conseguir identificar corretamente o defeito no atendimento de Manutenções Corretivas.</t>
  </si>
  <si>
    <t>IR-0296780</t>
  </si>
  <si>
    <t>- Scripts de atendimento atualizados e com todas as informações necessárias ao atendimento.</t>
  </si>
  <si>
    <t>Orientações do Processo (Portal UNIFICA).
 Central de Serviços.
 Scripts de atendimento ao usuário final.
  Atendimento ao usuário em níveis de recorrência.
 Ferramentas de apoio à manutenção corretiva.</t>
  </si>
  <si>
    <t>SUPDR</t>
  </si>
  <si>
    <t>Corromper os dados da Solução no atendimento de Apuração Especial.</t>
  </si>
  <si>
    <t>IR-0296807</t>
  </si>
  <si>
    <t>Orientações do Processo (Portal UNIFICA).
  Internalizar as orientações e práticas do Portal UNIFICA.
  Prática UNIFICA: “Publicação da solução nos ambientes produtivos”
 Acionamento GOVI</t>
  </si>
  <si>
    <t>Disponibilizar informação incorreta no atendimento de Apuração Especial.</t>
  </si>
  <si>
    <t>IR-0296802</t>
  </si>
  <si>
    <t>Internalizar as orientações e práticas do Portal UNIFICA.
 Orientações do Processo (Portal UNIFICA).</t>
  </si>
  <si>
    <t>Falha de Entendimento da Demanda.</t>
  </si>
  <si>
    <t>IR-0297462</t>
  </si>
  <si>
    <t>- Orientações no Portal UNIFICA: - Práticas: Inception, Mapeamento de histórias de usuários, MVP - Mínimo Produto Viável.
 Orientar as Equipes quanto ao não atendimento da Demanda ao verificar que a Especificação não está suficiente para seguir as Etapas do Desenvolvimento, registrando o impedimento na ferramenta.
 Implementar Práticas Ágeis com participação ativa do Cliente, definindo pontos de controles periódicos (Ex.: semanais), ao longo do Ciclo de Desenvolvimento.</t>
  </si>
  <si>
    <t>Falha na identificação das integrações com outros Sistemas, na etapa de Especificação.</t>
  </si>
  <si>
    <t>IR-0297473</t>
  </si>
  <si>
    <t>Orientar o mapeamento das integrações para todos os Sistemas na ferramenta Arquimedes.
 Manter a ferramenta Arquimedes atualizada, identificado as integrações com outros sistemas (caso existam)</t>
  </si>
  <si>
    <t>- Ferramenta Arquimedes, que mapeia o relacionamento entre os Sistemas.
 - Orientações no Portal UNIFICA.</t>
  </si>
  <si>
    <t>Registro incorreto das informações de Gestão da Demanda.</t>
  </si>
  <si>
    <t>IR-0284337</t>
  </si>
  <si>
    <t>Teste de Consistência na Ferramenta de Controle de Demandas
 Criar mecanismos de verificação de consistência dos dados sensíveis aos indicadores, evitando a aferição incorreta dos mesmos.
 Garantir que as informações de Gestão de Demandas estejam corretas e tempestivamente atualizadas na ferramenta.</t>
  </si>
  <si>
    <t>SUPEC</t>
  </si>
  <si>
    <t>Coordenar engenharia de insumos de infraestrutura de TI</t>
  </si>
  <si>
    <t>Falta de documentação da revisão e da criação de insumo</t>
  </si>
  <si>
    <t>IR-01849925</t>
  </si>
  <si>
    <t>Controle do desenvolvimento de atividades e respectiva documentação na criação/revisão do insumo</t>
  </si>
  <si>
    <t>Montar preço sem estrutura de custos</t>
  </si>
  <si>
    <t>IR-01849915</t>
  </si>
  <si>
    <t>Definir controle no mapeamento do processo de precificação para alinhar a formulação de preço com a gestão de custo.</t>
  </si>
  <si>
    <t>Acompanhamento da correspondência entre insumo de preço e insumo de custos</t>
  </si>
  <si>
    <t>Não conseguir definir o gestor técnico para visão “Insumo de Custo”</t>
  </si>
  <si>
    <t>IR-01849933</t>
  </si>
  <si>
    <t>Definição e capacitação do Gestor Técnico designado para acompanhar e analisar os insumos de custo</t>
  </si>
  <si>
    <t>Unidade de Medida não alinhada com a sistematica de apuracao, em virtude de desconformidade na implementação da captação dos dados de medição e apuração na área de produção.</t>
  </si>
  <si>
    <t>IR-01849955</t>
  </si>
  <si>
    <t>Estabelecer sistemática de notificação quando ocorrer alterações no ambiente de produção que tenham vínculo com as unidades de medidas e apuração.</t>
  </si>
  <si>
    <t>Gerenciar Aquisições e Contratações</t>
  </si>
  <si>
    <t>CMDB inconsistente</t>
  </si>
  <si>
    <t>IR-0634845</t>
  </si>
  <si>
    <t>Criar indicadores de eficácia e efetividade para as iniciativas de engajamento dos times envolvidos
 Realizar pontos de controle para discutir e implementar a gestão de conformidade da DIOPE na Superintendência
 Definir pessoas-chave e seus substitutos em relação aos segmentos tecnológicos de cada unidade</t>
  </si>
  <si>
    <t>1) Avaliação de conformidade dos ativos de TI
 2) Monitoramento tempestivo e intempestivo do CMDB
 3) Iniciativas de engajamento dos times envolvidos
 4) Validar as informações do CMDB com as equipes técnicas antes de iniciar o processo de contratação</t>
  </si>
  <si>
    <t>Direcionamento de critérios técnicos em processo licitatório para fornecedor específico</t>
  </si>
  <si>
    <t>IR-0619173</t>
  </si>
  <si>
    <t>Criar um template para formulação de justificativas pelo gestor do processo
 Definir critérios para indicar realização de consultas públicas, como uma boa prática para buscar alternativas de tecnologias
 Realizar workshops para as áreas demandantes
 Criar um guia prático para disseminar o conhecimento para realizar comparação de preços
 Criar uma 3a instância de validação técnica</t>
  </si>
  <si>
    <t>1) Reforçar justificativas
 2) Busca de alternativas técnicas no mercado
 3) Comparação dos preços de mercado
 4) Avaliação e validação da demanda
 5) Confirmação de exclusividade para a contratação
 6) Aplicação de níveis de avaliação e aprovação do processo de compra (HISAQ)</t>
  </si>
  <si>
    <t>Falta de orçamento</t>
  </si>
  <si>
    <t>IR-0636276</t>
  </si>
  <si>
    <t>Realizar análise para diminuição do tempo de execução da atualização (SIAFI e Hisaq) e possível implementação.</t>
  </si>
  <si>
    <t>1) Negociações com fornecedores
 2) Acompanhamento da execução do orçamento de TI</t>
  </si>
  <si>
    <t>Falta de padronização dos critérios corporativos de obsolescência</t>
  </si>
  <si>
    <t>IR-0636279</t>
  </si>
  <si>
    <t>Muito Alto</t>
  </si>
  <si>
    <t>Criar indicadores de eficácia e efetividade para as iniciativas de engajamento dos times envolvidos
 Realizar pontos de controle para discutir e implementar a gestão de conformidade da DIOPE na Superintendência
 Definir pessoas-chave e seus substitutos em relação aos segmentos tecnológicos de cada unidade
 Integração de equipes; repasse de conhecimento e trabalho colaborativo
 Criação do indicador de índice de criticidade de obsolescência</t>
  </si>
  <si>
    <t>1) Criação de uma área centralizada para subsidiar as informações sobre configurações e obsolescência (gestão de ativos)
 2) Painel de obsolescência</t>
  </si>
  <si>
    <t>Gerenciar Capacidade de Serviço de TI</t>
  </si>
  <si>
    <t>Correlação de capacidade de insumo e recurso desatualizada</t>
  </si>
  <si>
    <t>IR-01766364</t>
  </si>
  <si>
    <t>Desenvolver módulo para vincular itens de contrato com subprocessos de custo no INFOSUPEC
 Atualizar a cadeia de valor no Hisaq</t>
  </si>
  <si>
    <t>Informar no Projeto Básico o subprocesso de custo
 Sistemática de criação de insumo</t>
  </si>
  <si>
    <t>Falta de uma base de dados de capacidade centralizada</t>
  </si>
  <si>
    <t>IR-01838089</t>
  </si>
  <si>
    <t>Criação de bases de dados nas unidades de operação para consolidar informações de capacidade de recursos de TI
 Desenvolver o módulo “Gestão de Capacidade de Recursos” no InfoSupec</t>
  </si>
  <si>
    <t>Recursos de TI não são mantidos em níveis ideais de utilização e ociosidade</t>
  </si>
  <si>
    <t>IR-01838100</t>
  </si>
  <si>
    <t>Mapeamento do processo de gestão de capacidade
 Definir e controlar indicadores de capacidade de insumos</t>
  </si>
  <si>
    <t>Gerenciar Ciclo de Vida de Tecnologia</t>
  </si>
  <si>
    <t>Ausência de líderes de sustentação</t>
  </si>
  <si>
    <t>IR-0283592</t>
  </si>
  <si>
    <t>Definição de um novo processo para gestão do ciclo de vida de tecnologia 
 Estabelecer uma forma expressa de capacitação (ex: Job Rotation, Udemy, Youtube, Reembolso de Treinamento) para aquelas tecnologias que não tem contrato ou aquelas que são open source (SL).
 Automatizar o Catálogo de tal forma que informe aos Líderes Locais e aos Gestores do Ciclo de Vida de TI quando um líder de Sustentação mudar de área na empresa (integração ao LDAP-Serpro).</t>
  </si>
  <si>
    <t>Quando há aquisição, o suporte e os treinamentos são comprados juntos.
 Catálogo de Tecnologia tem a lista dos Líderes de Sustentação.</t>
  </si>
  <si>
    <t>Ausência ou inadequação do ambiente de teste</t>
  </si>
  <si>
    <t>IR-0283579</t>
  </si>
  <si>
    <t>SUPOP possui ambiente de teste montado; SUPCD possui ambiente de teste para o estaleiro; CEGTI possui ambiente de teste para prospecção; SUPSD possui ambiente de teste para o BI e demoiselle.</t>
  </si>
  <si>
    <t>Catálogo desatualizado</t>
  </si>
  <si>
    <t>IR-0283575</t>
  </si>
  <si>
    <t>Automatizar o envio de alertas para o registro da prospecção em periodicidade a ser definida.
 Estabelecer critérios mínimos a serem considerados em prospecções.
 Conscientização da importância da comunicação da prospecção no início aos Lideres Locais e o registro do Catálogo de Tecnologia.
 Conscientização pelo registro de prospecções mesmo que não tenha perspectivas de internalização.
 Definição de um novo processo para gestão do ciclo de vida de tecnologia</t>
  </si>
  <si>
    <t>Cobrança do registro da prospecção com 1 mês de antecedência da data final prevista.</t>
  </si>
  <si>
    <t>Impossibilidade de atualização tecnológica</t>
  </si>
  <si>
    <t>IR-0283600</t>
  </si>
  <si>
    <t>Automatizar um questionário periódico ao Lìder de Sustentação se o registro no Catálogo ainda é válido (contratos, capacitações, versão + atualizada, Sustentador, etc.).
 Estabelecer um projeto para verificar e acompanhar os sistemas/serviços/tecnologias desatualizados, apresentando o impacto financeiro das desatualizações, e atuar junto à Alta Direção para priorizar recursos para atuar nesse problema.
 Avaliar a maneira pela qual o Serpro cobra atualização tecnológica: se isso é realizado sobre os contratos de receita ou se é tratado junto aos custos de produção.
 Definição de um novo processo para gestão do ciclo de vida de tecnologia</t>
  </si>
  <si>
    <t>A SUPDA está trabalhando na identificação dos softwares e componentes dos sistemas a partir dos arquivos de configuração
 Catálogo de Tecnologia permite identificar quais são as tecnologias desatualizadas.
 SUPCD possui a relação dos softwares utilizados em produção (Lista) e a SUPOP possui um CMDB com as tecnologias em uso
 A SUPDA está trabalhando na identificação dos softwares e componentes dos sistemas a partir dos arquivos de configuração.</t>
  </si>
  <si>
    <t>Impossibilidade de atualização tecnológica (internalização de substituto)</t>
  </si>
  <si>
    <t>IR-0283587</t>
  </si>
  <si>
    <t>Integrar o HISAQ com o Catálogo para tentar antecipar situações possíveis de renovação automática de contratos.
 Definição de um novo processo para gestão do ciclo de vida de tecnologia</t>
  </si>
  <si>
    <t>Alinhamento tecnológico do ETP feito pelos Gestores do Ciclo de Vida de TI.</t>
  </si>
  <si>
    <t>Indisponibilidade de líderes para a realização das demais fases do Ciclo de Vida de TI.</t>
  </si>
  <si>
    <t>IR-0283567</t>
  </si>
  <si>
    <t>A formalização dos Líderes Locais em decisão de diretoria.
 Colocar as atividades no GDES do líder local e dos de fase. Ex: No caso da Sustentação, o líder deve ter metas definidas para atualização tecnológica (revisão da situação da tecnologia), manutenção do Catálogo atualizado e informar se eventualmente ele não for líder.
 Definição de um novo processo para gestão do ciclo de vida de tecnologia</t>
  </si>
  <si>
    <t>Indicação do Líder Local como ponto de contato com as áreas de TI.</t>
  </si>
  <si>
    <t>Uso e/ou aquisição de tecnologia incompatível para o parque</t>
  </si>
  <si>
    <t>IR-0283560</t>
  </si>
  <si>
    <t>Criação de formulário eletrônico no Govi.
 Publicação de DD estabelecendo os Líderes Locais.
 Revisão do PSGIS para contemplar o Ciclo de Vida de TI. O item da norma GI001 v..06. 4.10.1 deve ser colocado nas determinações gerais.
 Revisar o formulário para identificar vínculo com o Catálogo de Tecnologia.
 Definição de um novo processo para gestão do ciclo de vida de tecnologia</t>
  </si>
  <si>
    <t>Existência do Líder Local nas unidades de TI
 Um aquisição não avança se não estiver ok no Ciclo de Vida (até o ETP e no Processo Decisório)
 Há um controle na produção para impedir tecnologias que não estejam em sustentação de acordo com o Ciclo de Vida.</t>
  </si>
  <si>
    <t>Utilização do ativo (HW e SW) restringido pelo ciclo de vida</t>
  </si>
  <si>
    <t>IR-0283609</t>
  </si>
  <si>
    <t>Estabelecer um indicador de soluções com ativos defasados (HW e SW).
 Integrar o Catálogo a demais sistemas: ALM, Govi, SIGECOm, etc.
 Automatizar a divulgação dos ativos de TI congelados de forma periódica.v
 Melhorar a norma do Ciclo de Vida para impedir o desenvolvimento de novos serviços sobre ativos congelados. Casos de exceção deveriam ser tratados por um comitê.
 A resposta ao email enviado pela SUPGA, pelo Gestor Técnico/Líder de Sustentação, deve ser em menos tempo, de forma obrigatória.
 Estabelecer um indicador de soluções com ativos defasados (HW e SW).
 Definição de um novo processo para gestão do ciclo de vida de tecnologia</t>
  </si>
  <si>
    <t>A SUPCD e a SUPOP continuam produzindo serviços sobre ativos congelados.
 Catálogo de Tecnologia identifica as tecnologias congeladas.
 Contrato prevê suporte após o fim da vida (EOL) do ativo pelo fabricante.</t>
  </si>
  <si>
    <t>SUPED</t>
  </si>
  <si>
    <t>Gerenciar Conhecimento Organizacional</t>
  </si>
  <si>
    <t>Ausência de aquisições</t>
  </si>
  <si>
    <t>IR-0284847</t>
  </si>
  <si>
    <t>Intensificar a priorização da aquisição de conteúdos bibliográficos e bases de pesquisa através de mecanismos legais e normativos.</t>
  </si>
  <si>
    <t>Relatórios de necessidade aquisição de conteúdos bibliográficos e bases de pesquisa para atender as necessidades de conhecimentos necessários da Empresa</t>
  </si>
  <si>
    <t>Gerenciar Educação Corporativa</t>
  </si>
  <si>
    <t>Falta de patrocínio/direcionamento para a implementação da estratégia educacional</t>
  </si>
  <si>
    <t>IR-0284726</t>
  </si>
  <si>
    <t>Plano de atuação para viabilizar a estratégia educacional (cobrança de direcionamento, necessidades educacionais, prioridades, etc..). Essa medida se conecta com a política de educação. 
 Oportunizar a criação colaborativa</t>
  </si>
  <si>
    <t>Cobrança de direcionamento
 Sugestões de direcionamento
 Apresentação de resultados
 Planejamentos internos</t>
  </si>
  <si>
    <t>SUPEM</t>
  </si>
  <si>
    <t>Não atendimento das ações de alta prioridade que demandem aquisição de produtos e serviços</t>
  </si>
  <si>
    <t>IR-01839449</t>
  </si>
  <si>
    <t>Reuniões periódicas com a alta administração para monitoramento das demandas</t>
  </si>
  <si>
    <t>Conscientizar a alta administração quanto a necessidade de investimento, alertando, principalmente, para aos riscos de segurança e disponibilidade</t>
  </si>
  <si>
    <t>PETI e PDTI desalinhado a estratégia governamental</t>
  </si>
  <si>
    <t>IR-01839428</t>
  </si>
  <si>
    <t>Realizar revisão do PETI e PDTI quando da aprovação do PE</t>
  </si>
  <si>
    <t>Acompanhar as diretrizes do governo referentes ao tema tecnologia da informação</t>
  </si>
  <si>
    <t>Gerenciar Comunicação e Marketing Institucional</t>
  </si>
  <si>
    <t>Dificuldade envolvimento para participação de empregados e para apoio na realização pelas múltiplas áreas da empresa</t>
  </si>
  <si>
    <t>IR-0359640</t>
  </si>
  <si>
    <t>Articulação para inclusão da participação em eventos no escopo de trabalho do empregado
 Sensibilização das demais áreas da necessidade de colaboração nos projetos do Serpro e patrocinados</t>
  </si>
  <si>
    <t>Criação de comitês regionais e realização de eventos na localidades onde há mais envolvimento dos empregados
 Elaboração de Plano de Divulgação dos eventos e atenção para a não sobreposição de datas</t>
  </si>
  <si>
    <t>Falha na execução da estratégia e no acompanhamento das contrapartidas</t>
  </si>
  <si>
    <t>IR-0359620</t>
  </si>
  <si>
    <t>Vinculação do pagamento à apresentação das contrapartidas
 Definição prévia da estratégia com as áreas envolvidas
 Inserir comprovação de contrapartidas no fluxo de pagamento</t>
  </si>
  <si>
    <t>Realização de reuniões prévias com as áreas envolvidas nos eventos apresentando a estratégia e as contrapartidas negociadas
 Provisão de recursos necessários à execução dos eventos com a antecedências adequada</t>
  </si>
  <si>
    <t>Falhas na execução do evento</t>
  </si>
  <si>
    <t>IR-0359645</t>
  </si>
  <si>
    <t>Utilização de check-list para planejamento, gestão e acompanhamento da execução dos eventos</t>
  </si>
  <si>
    <t>Criação check-list da execução do evento e sua estrita observância até a finalização
 Criação um plano de gerenciamento de crise para aplicação em eventos em caso de incidentes</t>
  </si>
  <si>
    <t>Falta de acesso/liberação à informação solicitada em tempo hábil</t>
  </si>
  <si>
    <t>IR-0282210</t>
  </si>
  <si>
    <t>Aprofundar a apuração da pauta
 Conscientização das fontes e alta liderança da importância em atender as demandas de imprensa
 Estabelecer fluxo contínuo de troca de informações
 Melhorar a a interação entre as áreas da empresa com a área de comunicação
 Identificação de substitutos
 Contato com as assessorias de comunicação de clientes e parceiros
 Acesso direto ao cliente
 Sugerir alteração nas clausulas de sigilo para permitir a divulgação de informações na imprensa
 Validar, tempestivamente, a versão final da solicitação de imprensa</t>
  </si>
  <si>
    <t>Intervenção do superintendente junto à DE
  Intervenção da área de negócio junto ao cliente
  Acesso facilitado às fontes por aplicativos de mensagem.</t>
  </si>
  <si>
    <t>Falta de alinhamento e cooperação das assessorias.</t>
  </si>
  <si>
    <t>IR-0282222</t>
  </si>
  <si>
    <t>Atuar conjuntamente com a área de negócios para pleitear a inclusão, como cláusula contratual, da marca Serpro nas divulgações dos produtos e soluções contratados.
 Peças promocionais e de divulgação com conteúdo adequado para diferentes mídias</t>
  </si>
  <si>
    <t>Fornecer material para divulgação dos produtos e soluções contratados.
  Proposição de ações conjuntas em lançamentos de produtos, como coletivas de imprensa</t>
  </si>
  <si>
    <t>Falta de conteúdo relevante que desperte interesse para publicação pela imprensa.</t>
  </si>
  <si>
    <t>IR-0282234</t>
  </si>
  <si>
    <t>Visitas e contatos aos superintendentes, gestores de produtos e lideranças para prospectar novas pautas. Atualmente é realizada uma vez por mês, mas não em todas as áreas da empresa.</t>
  </si>
  <si>
    <t>Participar das reuniões de negócios da DIRCL.
  Realizar rondas para prospecção de pautas sobre novos produtos e soluções</t>
  </si>
  <si>
    <t>Falta de informação precisa, tempestiva e autorizada.</t>
  </si>
  <si>
    <t>IR-0282257</t>
  </si>
  <si>
    <t>Em situações de crise, há dificuldades de definição das ações das pessoas envolvidas.</t>
  </si>
  <si>
    <t>Intervenção junto à área atingida e alta liderança para consolidação de uma resposta oficial. 
  Monitoramento da repercussão nos meios de comunicação.</t>
  </si>
  <si>
    <t>Falta de precisão e tempestividade no conhecimento e avaliação das notícias</t>
  </si>
  <si>
    <t>IR-0282246</t>
  </si>
  <si>
    <t>A captura das notícias é um serviço contratado realizado de forma automatizada e que não garante 100% de eficácia na obtenção das menções à empresa.</t>
  </si>
  <si>
    <t>A classificação das notícias é validada pela chefia
  Falha na captura de notícias pelo sistema contratado.</t>
  </si>
  <si>
    <t>Indefinição sobre os eventos a serem realizados ao longo do ano</t>
  </si>
  <si>
    <t>IR-0359630</t>
  </si>
  <si>
    <t>Construção do calendário de eventos</t>
  </si>
  <si>
    <t>Elaboração prévia de calendário semestral de eventos</t>
  </si>
  <si>
    <t>Não aprovação de orçamento para patrocínio de eventos</t>
  </si>
  <si>
    <t>IR-0295917</t>
  </si>
  <si>
    <t>Validação da proposta de orçamento com as diretorias envolvidas e com o DP</t>
  </si>
  <si>
    <t>Adequação da proposta de eventos patrocinados à realidade econômico-financeira de empresa
 Submissão dos eventos propostos ao Comitê de Negócio e Diretoria</t>
  </si>
  <si>
    <t>Não aprovação de orçamento para realização de eventos Serpro</t>
  </si>
  <si>
    <t>IR-0359625</t>
  </si>
  <si>
    <t>Não aprovação do evento pela diretoria/comitê de negócio</t>
  </si>
  <si>
    <t>IR-0359609</t>
  </si>
  <si>
    <t>Definição de critérios objetivos de seleção de projetos (matriz de precificação)</t>
  </si>
  <si>
    <t>Defesa dos eventos a serem patrocinados perante o Comitê de Negócios e Diretoria
 Estabelecimento de critérios de seleção alinhados aos requisitos do Comitê</t>
  </si>
  <si>
    <t>Não realização de análise prévia para subsidiar a elaboração do calendário de eventos a serem patrocinados</t>
  </si>
  <si>
    <t>IR-0359604</t>
  </si>
  <si>
    <t>Elaboração de um fluxo de análise e prospecção de eventos</t>
  </si>
  <si>
    <t>Participação em evento sem observância das formalidades legais</t>
  </si>
  <si>
    <t>IR-0359614</t>
  </si>
  <si>
    <t>Atualização da norma de patrocínio e política de patrocínio</t>
  </si>
  <si>
    <t>Aderência às normas internas e à legislação aplicável, em especial 8.666/93 e 13.303/16</t>
  </si>
  <si>
    <t>Pessoa indicada não possuir/manter o perfil adequado para atuar como porta-voz</t>
  </si>
  <si>
    <t>IR-0282267</t>
  </si>
  <si>
    <t>Antes de cada entrevista, a Assessoria de Imprensa fornece briefing e dá orientações ao representante do Serpro sobre como atuar durante a entrevista.</t>
  </si>
  <si>
    <t>A Assessoria de Imprensa orienta os entrevistados para um melhor desempenho no relacionamento com a imprensa de acordo com cada demanda.</t>
  </si>
  <si>
    <t>Problemas na etapa de contratação dos serviços necessários à realização dos eventos</t>
  </si>
  <si>
    <t>IR-0359635</t>
  </si>
  <si>
    <t>Gerenciar Estratégia Empresarial</t>
  </si>
  <si>
    <t>Baixo engajamento do corpo funcional na execução do planejamento estratégico.</t>
  </si>
  <si>
    <t>IR-0409930</t>
  </si>
  <si>
    <t>Aplicação de técnicas de engajamento (gamificação).</t>
  </si>
  <si>
    <t>Mudança brusca de cenário nacional ou mundial.</t>
  </si>
  <si>
    <t>IR-0409942</t>
  </si>
  <si>
    <t>Realizar levantamento de possíveis impactos na estratégia vigente e revisar a estratégia atual para lidar com o novo contexto.</t>
  </si>
  <si>
    <t>Mudanças frequentes da alta administração, ocasionando alterações de alto impacto na estratégia.</t>
  </si>
  <si>
    <t>IR-0409915</t>
  </si>
  <si>
    <t>Reduzir, ao máximo, o impacto na estratégia vigente revisando e alinhando com a nova gestão.</t>
  </si>
  <si>
    <t>Não envolvimento nos níveis tático e operacional por parte da alta administração.</t>
  </si>
  <si>
    <t>IR-0407629</t>
  </si>
  <si>
    <t>Realização de reuniões de alinhamento das metas estratégicas abordando também os resultados chave.</t>
  </si>
  <si>
    <t>Não participação ativa da alta administração, no todo ou em parte, do desenvolvimento do Plano Estratégico.</t>
  </si>
  <si>
    <t>IR-0406021</t>
  </si>
  <si>
    <t>Conscientização das fontes e alta liderança da importância de se ter uma estratégia empresarial como alvo a ser atingido. Estabelecer um fluxo contínuo de troca de informações.</t>
  </si>
  <si>
    <t>Realização de apresentação de convencimento quanto a eficiência da metodologia, com demonstração dos resultados históricos e respaldo da legislação.</t>
  </si>
  <si>
    <t>SUPGA</t>
  </si>
  <si>
    <t>Atraso na contratação</t>
  </si>
  <si>
    <t>IR-0282305</t>
  </si>
  <si>
    <t>Monitoramento do encerramento de contratos e garantias e verificação do cumprimento das etapas do planejamento
 Criação do programa de capacitação do PAQ, para prover conhecimento que permita avaliação mais precisa da proposta, tanto nos aspectos técnicos e administrativos</t>
  </si>
  <si>
    <t>Análise da minuta do documento contratual
  Emissão de parecer jurídico
  Revisão das minutas de edital e de documento contratual confrontando com o Projeto Básico ou Termo de Referência
  Segregação de funções na responsabilidade pela avaliação
  Capacitação das equipes técnicas avaliadoras de propostas
 Monitoramento do cumprimento dos prazos da contratação
 Controle de vigência e garantia do contrato</t>
  </si>
  <si>
    <t>Atraso na execução do contrato</t>
  </si>
  <si>
    <t>IR-0282328</t>
  </si>
  <si>
    <t>Indicação do gestor técnico em campo específico e de preenchimento obrigatório no Estudo Técnico Preliminar (ETP)
  Não aprovação pela área de análise do PB/TR, caso não seja indicado o nome do gestor técnico
 Realização dos Estudos Técnicos Preliminares (ETP) com a participação das unidades envolvidas
 Participação do gestor técnico nas reuniões de elaboração do ETP</t>
  </si>
  <si>
    <t>Atraso nos estudos técnicos preliminares e no projeto básico</t>
  </si>
  <si>
    <t>IR-0282335</t>
  </si>
  <si>
    <t>Criação do módulo de Estudo Técnico Preliminar no Hisaq
 Reestruturação do módulo Projeto Básico e integração com o módulo de ETP para reaproveitar informações comuns</t>
  </si>
  <si>
    <t>Controle de presença nas reuniões de Estudo Técnico Preliminar
 Acompanhamento do status dos Estudos Técnicos Preliminares
 Indicador de presença das áreas convocadas nas reuniões técnicas de Estudo Técnico Preliminar e publicação no painel de indicadores corporativos
 Registrar as datas solicitadas para início e término dos estudos técnicos preliminares para verificação de cumprimento do prazo estabelecido na norma.
 Controle dos prazos de análise do projeto básico
 Elaboração periódica do relatório para a Diretoria, sobre demandas intempestivas que poderiam ter sido planejadas</t>
  </si>
  <si>
    <t>Especificação em desacordo com a necessidade da aquisição</t>
  </si>
  <si>
    <t>IR-0282459</t>
  </si>
  <si>
    <t>Realizar estudo para aprimorar a pesquisa de mercado realizada pelo Serpro.
 Criação do módulo de Estudo Técnico Preliminar no Hisaq.
 Reestruturação do módulo Projeto Básico e integração com o módulo de ETP para reaproveitar informações comuns</t>
  </si>
  <si>
    <t>Controle de presença nas reuniões de Estudo Técnico Preliminar
 Registrar as datas solicitadas para início e término dos estudos técnicos preliminares para verificação de cumprimento do prazo estabelecido na norma.
 Elaboração de Estudos Técnicos Preliminares com participação das áreas envolvidas no subprocesso de planejamento das contratações
 Aprovação técnica do Projeto Básico ou Termo de Referência
 Análise do Projeto Básico ou Termo de Referência pelo setor responsável
 Análise do Projeto Básico ou Termo de Referência pelo comprador quando da elaboração das minutas de edital e de documento contratual
 Análise da minuta do documento contratual pelo Gestor do Contrato
 Elaboração e publicação de Indicador estratégico do índice de participação em reuniões de Estudo Técnico Preliminar.
 Análise da documentação de especificação com os responsáveis antes do agendamento das reuniões de ETP
 Elaboração do Documento Oficial de Demanda e da Relação de itens
 Realização de pesquisa de mercado</t>
  </si>
  <si>
    <t>Falha na verificação do cumprimento dos níveis de serviço do contrato</t>
  </si>
  <si>
    <t>IR-0282485</t>
  </si>
  <si>
    <t>Cláusula contratual com exigência de envio de relatórios periódicos pelo fornecedor de acompanhamento dos chamados abertos pelo Serpro
 Cláusula contratual com exigência de disponibilização de sistema pelo fornecedor para o registro e companhamento dos chamados abertos pelo Serpro</t>
  </si>
  <si>
    <t>Falta de evidência documental da execução adequada das aquisições e contratações</t>
  </si>
  <si>
    <t>IR-0282507</t>
  </si>
  <si>
    <t>Verificação amostral da autuação dos processos de sanção
 Automatização da autuação dos documentos por meio da integração dos novos módulos do Hisaq com o Processo Verde</t>
  </si>
  <si>
    <t>Gestão de qualidade dos processos verdes
 Check list de verificação de condições para encerramento
 Controle de qualidade com análise de processos com vigência encerrada sem o respectivo termo de Encerramento
 Trilhas de auditoria que permitem identificar as ações realizadas no Processo Verde, bem como, os respectivos responsáveis</t>
  </si>
  <si>
    <t>Fraude na etapa de avaliação e julgamento de proposta e documentação do fornecedor</t>
  </si>
  <si>
    <t>IR-0282512</t>
  </si>
  <si>
    <t>Segregação de funções na responsabilidade pela avaliação
 Realização de diligência destinada a esclarecer ou complementar a instrução do processo</t>
  </si>
  <si>
    <t>Recebimento definitivo e liberação de pagamento de objeto em desconformidade com as especificações do contrato</t>
  </si>
  <si>
    <t>IR-0282610</t>
  </si>
  <si>
    <t>Criação do programa de capacitação do PAQ, para prover conhecimento aos gestores e fiscais técnicos e administrativos
 Reestruturação do módulo de gestão de contratos do Hisaq com a inclusão dos procedimentos referentes à fiscalização administrativa e técnica</t>
  </si>
  <si>
    <t>Verificação de conformidade realizada pelo medidor e pelo atestador (revisão em par)
 Análise amostral da verificação de conformidade realizada pelo medidor e pelo atestador
  Regra de negócio implementada no Hisaq que impossibilita o ateste de valor diferente do medido
 Verificação do documento fiscal</t>
  </si>
  <si>
    <t>Gerenciar Convênios</t>
  </si>
  <si>
    <t>Assinatura de convênio sem atuação da SUPGA na análise de conformidade e no processo de formalização</t>
  </si>
  <si>
    <t>IR-01851702</t>
  </si>
  <si>
    <t>Plano de capacitação
 Plano de comunicação
 Solicitar que no parecer jurídico seja informado ao requisitante sobre a obrigatoriedade de cumprimento do normativo interno e de submissão à SUPGA</t>
  </si>
  <si>
    <t>Atraso na celebração dos convênios</t>
  </si>
  <si>
    <t>IR-01851715</t>
  </si>
  <si>
    <t>Plano de capacitação
 Plano de comunicação</t>
  </si>
  <si>
    <t>Análise de conformidade do plano de trabalho quando não envolver recurso financeiro
 Análise de conformidade do projeto básico quando envolver recurso financeiro
 Monitoramento do cumprimento dos prazos dos convênios</t>
  </si>
  <si>
    <t>Deficiências e inconsistências na proposição do convênio</t>
  </si>
  <si>
    <t>IR-01851667</t>
  </si>
  <si>
    <t>Análise de conformidade do plano de trabalho quando não envolver recurso financeiro
 Análise de conformidade do projeto básico quando envolver recurso financeiro</t>
  </si>
  <si>
    <t>Falta de evidência documental no planejamento e formalização dos convênios</t>
  </si>
  <si>
    <t>IR-01851723</t>
  </si>
  <si>
    <t>Gestão de qualidade dos processos verdes
 Automatização da autuação dos documentos por meio da integração dos novos módulos do Hisaq com o Processo Verde</t>
  </si>
  <si>
    <t>Trilhas de auditoria que permitem identificar as ações realizadas no Processo Verde, bem como, os respectivos responsáveis</t>
  </si>
  <si>
    <t>Fraude na formalização do convênio</t>
  </si>
  <si>
    <t>IR-01851684</t>
  </si>
  <si>
    <t>Criação de declaração de regularidade</t>
  </si>
  <si>
    <t>Análise de conformidade do plano de trabalho quando não envolver recurso financeiro
 Análise de conformidade do projeto básico quando envolver recurso financeiro
 Realização de diligências
 Consulta de regularidade
 Parecer jurídico</t>
  </si>
  <si>
    <t>SUPGF</t>
  </si>
  <si>
    <t>Coordenar Contas a Pagar</t>
  </si>
  <si>
    <t>GF01 - Ausência da assinatura eletrônica das OBs judiciais, GFIP, OB fatura e os demais documentos geradores de despesas</t>
  </si>
  <si>
    <t>IR-0279217</t>
  </si>
  <si>
    <t>021 - Verificar no SIAFI na modalidade GEROP e ATUREMGFIP para efetivação da OB pendente de assinatura eletrônica.</t>
  </si>
  <si>
    <t>021 - Verificar no SIAFI na modalidade GEROP e ATUREMGFIP para efetivação da OB pendente de assinatura eletrônica.
 008 - Atualizar o ATUUG no SIAFI.</t>
  </si>
  <si>
    <t>GF02 - Impossibilidade de emissão das ordens bancárias da folha de pagamento</t>
  </si>
  <si>
    <t>IR-0279206</t>
  </si>
  <si>
    <t>016 - Monitorar as ausências de pessoal da unidade com o objetivo de não interromper às atividades operacionais.</t>
  </si>
  <si>
    <t>GF04 - Falha nos resgates e/ou aplicações de recursos financeiros</t>
  </si>
  <si>
    <t>IR-0279365</t>
  </si>
  <si>
    <t>006 - Ratificar as operações de resgate com os documentos comprobatórios (código emitido) emitidos pelo Banco do Brasil/CEF.</t>
  </si>
  <si>
    <t>GF06 - Erro no fechamento da contabilização mensal (GFBSA)</t>
  </si>
  <si>
    <t>IR-0942303</t>
  </si>
  <si>
    <t>002 - Realizar pontos de controles sobre os sistemas financeiros específicos (e infraestrutura).
 005 - Capacitar recorrentemente o corpo funcional.
 003 - Executar os procedimentos descritos na Norma GF 033.
 004 - Atualizar recorrentemente a modelagem de processos e atividades da unidade.</t>
  </si>
  <si>
    <t>GF07 - Erro na emissão do relatório da programação diária de pagamento</t>
  </si>
  <si>
    <t>IR-0279197</t>
  </si>
  <si>
    <t>017 - Acompanhar diariamente com o sistema DW Financeiro</t>
  </si>
  <si>
    <t>GF13 - Descumprimento do prazo de pagamento das obrigações de contas a pagar com fornecedores - GFBSA</t>
  </si>
  <si>
    <t>IR-0344489</t>
  </si>
  <si>
    <t>002 - Realizar pontos de controles sobre os sistemas financeiros específicos (e infraestrutura).
 005 - Capacitar recorrentemente o corpo funcional.
 003 - Executar os procedimentos descritos na Norma GF 033.
 001 - Elaborar painel financeiro do caixa.
 004 - Atualizar recorrentemente a modelagem de processos e atividades da unidade.</t>
  </si>
  <si>
    <t>GF14 - Descumprimento do prazo de pagamento das obrigações de contas a pagar com fornecedores - GFFLA</t>
  </si>
  <si>
    <t>IR-0346656</t>
  </si>
  <si>
    <t>GF15 - Descumprimento do prazo de pagamento das obrigações de contas a pagar com fornecedores - GFSPO</t>
  </si>
  <si>
    <t>IR-0346657</t>
  </si>
  <si>
    <t>GF16 - Descumprimento do prazo de pagamento das obrigações de contas a pagar com fornecedores - GFRJO</t>
  </si>
  <si>
    <t>IR-0346658</t>
  </si>
  <si>
    <t>GF17 - Descumprimento do prazo de pagamento das obrigações de contas a pagar com tributos - GFBSA</t>
  </si>
  <si>
    <t>IR-0346304</t>
  </si>
  <si>
    <t>GF18 - Descumprimento do prazo de pagamento das obrigações de contas a pagar com tributos - GFFLA</t>
  </si>
  <si>
    <t>IR-0346659</t>
  </si>
  <si>
    <t>GF19 - Descumprimento do prazo de pagamento das obrigações de contas a pagar com tributos - GFSPO</t>
  </si>
  <si>
    <t>IR-0346660</t>
  </si>
  <si>
    <t>GF20 - Descumprimento do prazo de pagamento das obrigações de contas a pagar com tributos - GFRJO.</t>
  </si>
  <si>
    <t>IR-0346661</t>
  </si>
  <si>
    <t>GF21- Descumprimento do prazo de pagamento das obrigações de contas a pagar com a folha de pagamentos - GFFLA</t>
  </si>
  <si>
    <t>IR-0346305</t>
  </si>
  <si>
    <t>002 - Realizar pontos de controles sobre os sistemas financeiros específicos (e infraestrutura).
 005 - Capacitar recorrentemente o corpo funcional.
 001 - Elaborar painel financeiro do caixa.
 004 - Atualizar recorrentemente a modelagem de processos e atividades da unidade.</t>
  </si>
  <si>
    <t>GF22 - Descumprimento do prazo de pagamento das obrigações de contas a pagar com o Fundo Multipatrocinado de Previdência Complementar - Serpros - GFFLA</t>
  </si>
  <si>
    <t>IR-0346306</t>
  </si>
  <si>
    <t>GF23 - Descumprimento do prazo de pagamento das obrigações de contas a pagar com FGTS e INSS - GFBSA</t>
  </si>
  <si>
    <t>IR-0346307</t>
  </si>
  <si>
    <t>GF24 - Descumprimento do prazo de pagamento das obrigações de contas a pagar com a depósitos judiciais - GFFLA</t>
  </si>
  <si>
    <t>IR-0346308</t>
  </si>
  <si>
    <t>GF26 - Erro no fechamento da contabilização mensal (GFSPO)</t>
  </si>
  <si>
    <t>IR-0909844</t>
  </si>
  <si>
    <t>GF27 - Erro no fechamento da contabilização mensal (GFFLA)</t>
  </si>
  <si>
    <t>IR-0909852</t>
  </si>
  <si>
    <t>GF28 - Erro no fechamento da contabilização mensal (GFRJO)</t>
  </si>
  <si>
    <t>IR-0942287</t>
  </si>
  <si>
    <t>GF03 - Indisponibilidade dos sistemas financeiros de contas a receber</t>
  </si>
  <si>
    <t>IR-0279314</t>
  </si>
  <si>
    <t>022 - Implementar sistema integrado de gestão empresarial ERP (Enterprise Resource Planning).
 025 - Implementar sistemática de robotização Robotic Process Automation (RPA).</t>
  </si>
  <si>
    <t>002 - Realizar pontos de controles sobre os sistemas financeiros específicos (e infraestrutura).</t>
  </si>
  <si>
    <t>GF05 - Impossibilidade de emissão de nota fiscal eletrônica</t>
  </si>
  <si>
    <t>IR-0279342</t>
  </si>
  <si>
    <t>002 - Realizar pontos de controles sobre os sistemas financeiros específicos (e infraestrutura).
 011 - Receber suporte do desenvolvimento para apuração de problemas correlatos ao faturamento</t>
  </si>
  <si>
    <t>GF09 - Recolhimento indevido de tributos sobre à receita própria</t>
  </si>
  <si>
    <t>IR-0279300</t>
  </si>
  <si>
    <t>022 - Implementar sistema integrado de gestão empresarial ERP (Enterprise Resource Planning).
 015 - Verificar o livro fiscal no painel Qlik sense.</t>
  </si>
  <si>
    <t>014 - Verificar inconsistências relacionadas ao ISSQN devido nos sítios das prefeituras (DMS)</t>
  </si>
  <si>
    <t>GF10 - Divergência entre o valor de reembolso cobrado e o valor recebido PSE e/ou ausência de registro de notas de ressarcimento PSE em sistema</t>
  </si>
  <si>
    <t>IR-0279285</t>
  </si>
  <si>
    <t>024 - Mapear as atividades de ressarcimento do PSE.
 022 - Implementar sistema integrado de gestão empresarial ERP (Enterprise Resource Planning).
 025 - Implementar sistemática de robotização Robotic Process Automation (RPA).</t>
  </si>
  <si>
    <t>GF12 - Cobrança de nota fiscal Indevida</t>
  </si>
  <si>
    <t>IR-0279259</t>
  </si>
  <si>
    <t>012 - Reunir periodicamente com os gestores dos clientes da SUNGE.</t>
  </si>
  <si>
    <t>Coordenar Riscos e Controles Financeiros</t>
  </si>
  <si>
    <t>GF08 - Ausência de gestão dos riscos e controles financeiros e de controladoria comprometendo o andamento dos respectivos processos</t>
  </si>
  <si>
    <t>IR-0279357</t>
  </si>
  <si>
    <t>005 - Capacitar recorrentemente o corpo funcional.
 023 - Verificar aplicabilidade e conformidade dos normativos vigentes nas atividades financeiras com associação à modelagem de processos.</t>
  </si>
  <si>
    <t>GF25 - Falhas operacionais nos processos financeiros devido à desconformidade legal (GFDGP)</t>
  </si>
  <si>
    <t>IR-0909807</t>
  </si>
  <si>
    <t>SUPGL</t>
  </si>
  <si>
    <t>Administrar Materiais</t>
  </si>
  <si>
    <t>A ausência da nota fiscal no transporte de ativos do SERPRO.</t>
  </si>
  <si>
    <t>IR-0282273</t>
  </si>
  <si>
    <t>Efetuar capacitação da equipe de segurança que atua nas saídas das instalações do SERPRO.</t>
  </si>
  <si>
    <t>Incentivar a utilização do Norma GL 008 pela equipe de segurança, através de: controle de entrada física e cadastro de bens; identificação dos bens (plaquetas); verificação de nota fiscal de simples remessa para a entrada de bens por aquisição ou doação, movimentação de bens, que implique mudança de endereço.
 Checagem da documentação de transporte pelo pessoal de segurança nas saídas das instalações do SERPRO.</t>
  </si>
  <si>
    <t>Ausência do registro de movimentação de bens.</t>
  </si>
  <si>
    <t>IR-0282364</t>
  </si>
  <si>
    <t>Automatizar o envio do e-mail sobre o alerta de pendência de movimentação.</t>
  </si>
  <si>
    <t>Confirmação do recebimento do destinatário do bem no Sistema de Patrimônio (SIPES).
 Geração periódica de relatórios que apontam movimentações iniciadas no SIPES e não finalizadas, cobrança do acerto por e-mail.</t>
  </si>
  <si>
    <t>Má-fé no levantamento físico de bens inventariados.</t>
  </si>
  <si>
    <t>IR-0282563</t>
  </si>
  <si>
    <t>Implantar Inventário randômico (por amostragem).</t>
  </si>
  <si>
    <t>Consolidação realizada pelo sistema de patrimônio (SIPES) para o tratamento de divergências.</t>
  </si>
  <si>
    <t>Não conseguir patrimoniar equipamentos com tamanho reduzido.</t>
  </si>
  <si>
    <t>IR-0667721</t>
  </si>
  <si>
    <t>Nomeação de Responsável técnico que Controle e registre a saída e localização destes equipamentos no sistema de gestão patrimonial utilizado pelo SERPRO.
 Aquisição de equipamento de segurança (tipo cofre), para acomodação destes equipamentos.</t>
  </si>
  <si>
    <t>Administrar Serviços de Logística
 Administrar Materiais
 Administrar Serviços de Infraestrutura</t>
  </si>
  <si>
    <t>Recebimento de presentes/vantagens.</t>
  </si>
  <si>
    <t>IR-0282605</t>
  </si>
  <si>
    <t>Código de Ética, Conduta e Integridade do Serpro.
 Plano de carreira.
 Norma TR 004 (Recebimento e oferecimento de hospitalidades, brindes e presentes).</t>
  </si>
  <si>
    <t>Ausência ou erro na descrição dos bens adquiridos</t>
  </si>
  <si>
    <t>IR-0282370</t>
  </si>
  <si>
    <t>Integração do sistema de patrimônio com o sistema de aquisição (Hisaq).</t>
  </si>
  <si>
    <t>Lançamento dos itens contratuais pela gestão central.
 Busca de esclarecimentos em reuniões de inserção do fornecedor (Kick Off) ou junto ao Gestor Técnico do contrato.
 Revisão dos dados/itens recebidos pela gestão regional.</t>
  </si>
  <si>
    <t>Falta de informação de hardware nos contratos de solução de TI</t>
  </si>
  <si>
    <t>IR-0282516</t>
  </si>
  <si>
    <t>Comunicação através de e-mails para agendar reuniões entre SUPGA e SUPGL, visando detalhar o planejamento de novos contratos.
 Consulta periódica no repositório de contratos, Sistema Gerenciamento Eletrônico de Documentos Digitais (GEDIG).
 Integração do sistema de patrimônio com o sistema de aquisição (Hisaq).</t>
  </si>
  <si>
    <t>Não observação de requisitos para desfazimento de bens de terceiros ou penhorados.</t>
  </si>
  <si>
    <t>IR-0282585</t>
  </si>
  <si>
    <t>Automatização de controle de bens a alienar.</t>
  </si>
  <si>
    <t>Relatórios considerando o campo "Estado do bem" (SIPES).</t>
  </si>
  <si>
    <t>Desvio de recursos materiais.</t>
  </si>
  <si>
    <t>IR-0282434</t>
  </si>
  <si>
    <t>Código de Ética, Conduta e Integridade do Serpro.
 Plano de carreira.</t>
  </si>
  <si>
    <t>Administrar Serviços de Infraestrutura</t>
  </si>
  <si>
    <t>Ausência de ordem de serviço ou Solicitação de Serviço (SS).</t>
  </si>
  <si>
    <t>IR-0282352</t>
  </si>
  <si>
    <t>Conferir as atividades realizadas pelo prestador de serviço de acordo com o Programa de Manutenção Preventiva (PMP).
 Ferramenta SAAS (Software como serviço) para realizar a gestão da manutenção (Neovero).</t>
  </si>
  <si>
    <t>Demora no acionamento da equipe executora (prestador de serviço) de manutenções preventivas e corretivas.</t>
  </si>
  <si>
    <t>IR-0282408</t>
  </si>
  <si>
    <t>Implementação de um Sistema de Monitoramento de Ambientes Críticos (DCIM) para automatizar o monitoramento e a comunicação das falhas operacionais dos equipamentos/sistemas.</t>
  </si>
  <si>
    <t>Verificar a existência de retorno da Solicitação de Serviço ( SS).</t>
  </si>
  <si>
    <t>Falha no acompanhamento pela fiscalização da obra.</t>
  </si>
  <si>
    <t>IR-0282493</t>
  </si>
  <si>
    <t>Monitorar a execução do Plano de Obras e Instalações (POI).</t>
  </si>
  <si>
    <t>Falta de energia elétrica.</t>
  </si>
  <si>
    <t>IR-0282503</t>
  </si>
  <si>
    <t>No-breaks e Geradores
 Plano de Resposta a Emergência (PRE)
 Contratos de manutenção elétrica</t>
  </si>
  <si>
    <t>Falta de manutenção de peças, equipamentos e manutenção das instalações.</t>
  </si>
  <si>
    <t>IR-0282521</t>
  </si>
  <si>
    <t>Não conformidade das rotinas de manutenção preventiva.</t>
  </si>
  <si>
    <t>IR-0282575</t>
  </si>
  <si>
    <t>Revisar a conformidade da manutenção com as normas, boas práticas de engenharia e recomendações do fabricante.
 Revisão periódica do PMP (Programa de Manutenção Preventiva) inserido no sistema de manutenção</t>
  </si>
  <si>
    <t>Posicionamento equivocado do parecer técnico.</t>
  </si>
  <si>
    <t>IR-0282597</t>
  </si>
  <si>
    <t>Revisão do parecer por outro engenheiro.</t>
  </si>
  <si>
    <t>Administrar Serviços de Logística</t>
  </si>
  <si>
    <t>Acesso físico indevido.</t>
  </si>
  <si>
    <t>IR-0282279</t>
  </si>
  <si>
    <t>Mapeamento do processo.</t>
  </si>
  <si>
    <t>Normas Sg-002 e Sg-023.
 Circuito Fechado de Televisão (CFTV).
 Plano de Resposta a Emergência (PRE).</t>
  </si>
  <si>
    <t>Acidente com o empregado a serviço do Serpro.</t>
  </si>
  <si>
    <t>IR-0282294</t>
  </si>
  <si>
    <t>Verificar a possibilidade de contratação de seguro pessoal para o empregado nas viagens nacionais.</t>
  </si>
  <si>
    <t>Aprovação da prestação de contas das viagens a serviço sem atenção aos requisitos normativos.</t>
  </si>
  <si>
    <t>IR-0282298</t>
  </si>
  <si>
    <t>Alocar novo membro para compor equipe e otimizar a realização da atividade de aprovação de prestação de contas de viagem.</t>
  </si>
  <si>
    <t>Realizar conferência dos requisitos conforme a Norma GL 001 (Viagens) antes da liberação da prestação de contas.
 Checklist para a conferência dos requisitos na aprovação da prestação de contas de viagem do empregado.</t>
  </si>
  <si>
    <t>Ausência do operador de transporte (contínuo).</t>
  </si>
  <si>
    <t>IR-0282357</t>
  </si>
  <si>
    <t>ANS (Acordo de Níveis de Serviços) ou IMR (Índice de Medição de Resultados), anexo ao contrato.
 Indicador do processo (prazo) de Movimentação de documentos cargas e bens, auxiliando o gestor do processo na percepção dos desvios de entrega.</t>
  </si>
  <si>
    <t>Ausência/atraso da mão de obra (prestador de serviço) no local prestação dos serviços (absenteísmo)</t>
  </si>
  <si>
    <t>IR-0282374</t>
  </si>
  <si>
    <t>Conferir a quantidade de postos em concordância com a especificação do contrato.
 Utilizar Cláusulas Padrões contratuais prevendo a substituição imediata dos profissionais ausentes.
 Previsão contratual de custo para reposição do profissional ausente.
 Havendo reincidência do descumprimento contratual pela contratada, propor a aplicação das sanções administrativas pactuadas.</t>
  </si>
  <si>
    <t>Avaliação incorreta do meio de transporte.</t>
  </si>
  <si>
    <t>IR-0282387</t>
  </si>
  <si>
    <t>Avaliação subjetiva pelo fiscal administrativo do contrato /usuário.
 Decisão sobre modal de transporte baseado em variáveis (custo/prazo/volume ou peso), decisão é baseada somente no site dos Correios.</t>
  </si>
  <si>
    <t>Comportamento inapropriado dos profissionais alocados (urbanidade, competência, etc).</t>
  </si>
  <si>
    <t>IR-0282392</t>
  </si>
  <si>
    <t>Utilizar cláusulas contratuais padrões prevendo a substituição dos profissionais com comportamento inadequado.</t>
  </si>
  <si>
    <t>Equipe de brigadistas voluntários não capacitada para realização da atividade</t>
  </si>
  <si>
    <t>IR-0283997</t>
  </si>
  <si>
    <t>Atualização da norma (ajustar que o quantitativo das horas de treinamento varia por Unidade da Federação.)</t>
  </si>
  <si>
    <t>Sistemática de treinamento de brigadistas voluntários</t>
  </si>
  <si>
    <t>Falha na gestão contratual para a cobertura de seguro.</t>
  </si>
  <si>
    <t>IR-0282480</t>
  </si>
  <si>
    <t>Estudo para direcionar as próximas ações para a revisão do processo de seguro.</t>
  </si>
  <si>
    <t>Apólice de seguros vigente.</t>
  </si>
  <si>
    <t>Falha no controle de acesso físico</t>
  </si>
  <si>
    <t>IR-0284019</t>
  </si>
  <si>
    <t>Contratação regionalizada de manutenção do sistema de controle de acesso 
 Atualização tecnológica do sistema CFTV
 Instalação de sensores e alarmes perimetrais nas localidades com limitações.
 Manutenção de contratos de vigilância e recepção</t>
  </si>
  <si>
    <t>Sistema de controle de acesso
 Sistema de CFTV (circuito fechado de televisão)
 Sensores e alarmes perimetrais
 Vigilancia e recepção</t>
  </si>
  <si>
    <t>Identificação incorreta do destino.</t>
  </si>
  <si>
    <t>IR-0282529</t>
  </si>
  <si>
    <t>Planilha de controle de entrega.
 Programar a distribuição de maneira a otimizar o esforço e tempo dispendido.</t>
  </si>
  <si>
    <t>Incêndio.</t>
  </si>
  <si>
    <t>IR-0282534</t>
  </si>
  <si>
    <t>Revisar o Plano de Resposta a Emergência.</t>
  </si>
  <si>
    <t>Sistema de prevenção e combate a incêndio (extintores, hidrantes, detectores de fumaça, etc.).
 Brigadas Profissional (bombeiro civil) e Voluntária.
 Contratos de manutenção dos sistemas de incêndio.
  Plano de Resposta a Emergência (PRE).</t>
  </si>
  <si>
    <t>Incidente ou sinistro do veículo.</t>
  </si>
  <si>
    <t>IR-0282543</t>
  </si>
  <si>
    <t>Para permanência da empresa contratada no SERPRO: exigência de experiência do motorista e da empresa, veículo novo, tempo de vida útil do veículo, exigência de seguro de vida e terceiros, comprovação das revisões de fábrica e vistorias de documentação e do veículo.
 Exigência do seguro de vida, no Acordo Coletivo de Trabalho, (cláusula 18) para empregados que executam serviços externos.</t>
  </si>
  <si>
    <t>Indisponibilidade das informações da gestão de risco da Segurança Física</t>
  </si>
  <si>
    <t>IR-0283985</t>
  </si>
  <si>
    <t>Acesso sistemático aos riscos de segurança física mapeados.</t>
  </si>
  <si>
    <t>Indisponibilidade do transporte.</t>
  </si>
  <si>
    <t>IR-0282548</t>
  </si>
  <si>
    <t>Controle gerencial do serviço de táxi.
 Gerir agendamento (negociar com solicitante uma outra forma de atendimento).
 Utilizar o carro extra previsto no contrato da empresa terceirizada de transporte.
 Adotar requisitos da Norma GL 046.</t>
  </si>
  <si>
    <t>Instalações que não possuem aprovação do Corpo de Bombeiros por meio de um Auto de Vistoria do Corpo de Bombeiros (AVCB)</t>
  </si>
  <si>
    <t>IR-0284012</t>
  </si>
  <si>
    <t>Processo de acompanhamento das atividades de Prevenção e Combate a Incêndios</t>
  </si>
  <si>
    <t>Avaliação periódica das instalações identificando e acompanhando a situação. Solicitações ao Corpo de Bombeiros para realização de vistoria.
 Adequações realizadas pelo SERPRO para conseguir e/ou manter o AVCB, embasado na priorização de investimentos
 As regionais realizam seus apontamentos de necessidades para compor o POI. É realizada a priorização de investimentos nas instalações que ainda não possuem o AVCB, da seguinte forma: em nível de superintendência da SUPGL é realizado um filtro, que elenca as prioridades, isto compõe a versão final do POI.
 Grupos de trabalho para solução das pendências para obtenção do AVCB.</t>
  </si>
  <si>
    <t>Insumos/materiais/equipamentos em desacordo com as especificações contratadas.</t>
  </si>
  <si>
    <t>IR-0282555</t>
  </si>
  <si>
    <t>Conferir a qualidade do material em concordância com a especificação do contrato, fazendo uso do checklist do Instrumento de Medição de Resultados (IMR).
 Controle no recebimento dos materiais de limpeza enviados pelo fornecedor/prestador de serviço.
 Havendo reincidência do descumprimento contratual pela contratada aplicar as sanções administrativas pactuadas.</t>
  </si>
  <si>
    <t>Lucro cessante.</t>
  </si>
  <si>
    <t>IR-0282558</t>
  </si>
  <si>
    <t>Revisão do processo de seguro.</t>
  </si>
  <si>
    <t>Não cumprimento de orientações de segurança do trabalho e no uso dos produtos/equipamentos.</t>
  </si>
  <si>
    <t>IR-0282580</t>
  </si>
  <si>
    <t>Utilizar cláusulas contratuais padrões prevendo o uso de EPI (Equipamento de proteção individual) e EPC (Equipamento de proteção coletivo).
 Definir prazos de entrega e substituição dos materiais/insumos/equipamentos de proteção individual do trabalho (EPI) nos instrumentos contratuais.</t>
  </si>
  <si>
    <t>Não realização da entrega/coleta de malote no prazo.</t>
  </si>
  <si>
    <t>IR-0282589</t>
  </si>
  <si>
    <t>Indicador do processo (prazo) de Movimentação de documentos cargas e bens, auxiliando o gestor do processo na percepção dos desvios de entrega.
 ANS (Acordo de Níveis de Serviços, anexo ao contrato) ou IMR (Índice de Medição de Resultados). Utilizado somente os contratos contínuos. Não tem ANS no contrato dos Correios.</t>
  </si>
  <si>
    <t>Não reposição de material /insumos.</t>
  </si>
  <si>
    <t>IR-0282593</t>
  </si>
  <si>
    <t>Conferir a qualidade do material em concordância com a especificação do contrato, fazendo uso do checklist do Instrumento de Medição de Resultado (IMR).</t>
  </si>
  <si>
    <t>Ocorrências relacionadas a Prevenção e Combate a incêndio no período noturno e finais de semana sem resposta imediata</t>
  </si>
  <si>
    <t>IR-0284016</t>
  </si>
  <si>
    <t>Estudo de viabilidade para treinamento como brigadistas para terceirizados</t>
  </si>
  <si>
    <t>Participação do quantitativo mínimo de membros da brigada voluntária inferior ao necessário</t>
  </si>
  <si>
    <t>IR-0284003</t>
  </si>
  <si>
    <t>Participação nos treinamentos da brigada gerar horas de tutoria (SISGAD e SISCOP).</t>
  </si>
  <si>
    <t>Incentivo para os participantes da brigada na pontuação no processo de recomposição do PGCS.</t>
  </si>
  <si>
    <t>Prolongamento do serviço durante final de semana/feriado.</t>
  </si>
  <si>
    <t>IR-0282601</t>
  </si>
  <si>
    <t>Conscientizar os empregados do SERPRO, através de campanhas, especialmente aos autorizadores das viagens, da importância de se observar e se cumprir o período inicial estipulado na autorização de viagem e, caso ocorra, a justificativa legal para a necessidade de prorrogação.
 Comunicação exaustiva pelos meios legais e acessíveis (norma, Relatórios, Siscor, e-mails).</t>
  </si>
  <si>
    <t>Requisição dos serviços de zeladoria mal avaliada.</t>
  </si>
  <si>
    <t>IR-0282618</t>
  </si>
  <si>
    <t>Análise da solicitação de serviço de Zeladoria.</t>
  </si>
  <si>
    <t>Requisição fora do prazo e/ou com dados inconsistentes.</t>
  </si>
  <si>
    <t>IR-0282622</t>
  </si>
  <si>
    <t>Análise da solicitação de serviço de transporte.
 Instruções específicas sobre a requisição do serviço de transporte.</t>
  </si>
  <si>
    <t>Sinistro do bem ou documento transportado.</t>
  </si>
  <si>
    <t>IR-0282627</t>
  </si>
  <si>
    <t>Cláusula contratual prevendo indenização quando do extravio da carga.</t>
  </si>
  <si>
    <t>Uso de veículo próprio do empregado a serviço do Serpro.</t>
  </si>
  <si>
    <t>IR-0282638</t>
  </si>
  <si>
    <t>Orientações junto aos autorizadores, solicitantes e usuários, de cada Unidade cadastrados no Sistema Viagens e e Prestação de Contas (SVPC) com a finalidade de alertar as pessoas envolvidas com relação ao uso veículo próprio, conforme estipulado na norma.
 Determinação normativa restringindo o uso do veículo próprio apenas nas ocasiões de transferências ou em outros casos com autorização expressa da diretoria.</t>
  </si>
  <si>
    <t>Verificação dos controles de segurança física ineficaz</t>
  </si>
  <si>
    <t>IR-0283994</t>
  </si>
  <si>
    <t>Aprimorar o QASFI, a fim de obter evidências de atendimento dos requisitos.</t>
  </si>
  <si>
    <t>Autuação incompleta de documentos nos processos.</t>
  </si>
  <si>
    <t>IR-0282381</t>
  </si>
  <si>
    <t>Controle de qualidade, que são verificações efetuadas por amostragem nas pastas, realizadas pela SUPGA, gerando feedback para SUPGL.
 Checklist durante a execução do contrato no Processo de Gestão por meio do Kanban.
 Disseminação de prática de controle de vigência por meio do Kanban, realizadas nas reuniões de alinhamento.</t>
  </si>
  <si>
    <t>Contrato encerrado (ou não mais vigente) permanecer na base de contratos ativos no Hisaq.</t>
  </si>
  <si>
    <t>IR-0282396</t>
  </si>
  <si>
    <t>Acompanhamento da previsão orçamentária anual.
  Memorandos solicitando o encerramento do contrato para o Gestor do Contrato.
  Alerta pelo sistema Hisaq e/ou SUPGA após fim da vigência do contrato.</t>
  </si>
  <si>
    <t>Demanda sem planejamento.</t>
  </si>
  <si>
    <t>IR-0282402</t>
  </si>
  <si>
    <t>Cronograma anual de planejamento das contratações.
  Acompanhamento da gestão central.</t>
  </si>
  <si>
    <t>Desacordo entre condições do Projeto Básico/Termo de Referência e Edital.</t>
  </si>
  <si>
    <t>IR-0282413</t>
  </si>
  <si>
    <t>Utilizar minutas padronizadas de Projetos Básicos e editais.
 Realizar a gestão das aprovações de PBs e editais por área centralizada: GLPBE.
 Analisar as minutas de edital e do documento contratual pela Unidade Gestora (não adequado a realidade da GL), confrontando com os dados do PB/TR.
 Preencher lista de verificação vinculada ao edital padrão e parecer jurídico que o aprovou.
  Atualizar os documentos padronizados, caso hajam novas legislações, jurisprudências e outros normativos vinculantes</t>
  </si>
  <si>
    <t>Descumprimento de obrigações contratuais.</t>
  </si>
  <si>
    <t>IR-0282423</t>
  </si>
  <si>
    <t>Checklist realizado por meio do Kanban.
 IMR padronizado pelo Grupo de Trabalho nos quais constam checklist dos itens a serem aferidos nos processos de zeladoria, copeiragem, segurança, transporte e manutenção predial.
  Aplicação de penalidades pelo descumprimento do objeto contratual.
  Disseminação de prática de controle de vigência por meio do Kanban, realizadas nas reuniões de alinhamento.</t>
  </si>
  <si>
    <t>Direcionamento nas compras de dispensa por valor.</t>
  </si>
  <si>
    <t>IR-0282440</t>
  </si>
  <si>
    <t>Implantar minutas padronizadas de Projeto Básico Simplificado – PS.</t>
  </si>
  <si>
    <t>PS elaborado no sistema HISAQ.
  Disponibilidade da ferramenta de cotação eletrônica para aquisição de material.
  Anexar as solicitações de pesquisa de mercado nos PS, conforme Norma GA 020.</t>
  </si>
  <si>
    <t>Dispensar (relevar) indevidamente uma multa.</t>
  </si>
  <si>
    <t>IR-0282448</t>
  </si>
  <si>
    <t>Norma GA 021 permite relevar a multa e a Resolução GE 022/2018 estabelece a competência de autorização.
 Manter controle das multas dispensadas/relevadas.</t>
  </si>
  <si>
    <t>Equipamento sem manutenção ao final da garantia.</t>
  </si>
  <si>
    <t>IR-0282453</t>
  </si>
  <si>
    <t>Sistema GOVI CONTROLE para cadastro e acompanhamento de equipamentos (garantia, manutenção e vencimento).
  Acionamento automático do final do prazo da garantia pelo sistema Neovero</t>
  </si>
  <si>
    <t>Falhas no processo de penalidade.</t>
  </si>
  <si>
    <t>IR-0282498</t>
  </si>
  <si>
    <t>Capacitar empregados vinculados aos Gerentes Regionais.</t>
  </si>
  <si>
    <t>Norma GA 021 define as rotinas/procedimentos para aplicação de penalidade.</t>
  </si>
  <si>
    <t>Fornecedor não manter proposta na licitação.</t>
  </si>
  <si>
    <t>IR-0282525</t>
  </si>
  <si>
    <t>Designar e capacitar um empregado ligado diretamente ao Gerente Regional para realizar procedimentos de penalização (prioritariamente nas grandes Regionais SPO, RJO, BSA).</t>
  </si>
  <si>
    <t>Proposição de processos de sancionamento para notificação do licitante em decorrência da não manutenção da proposta, o que leva a coibir este tipo de comportamento por parte do licitante.</t>
  </si>
  <si>
    <t>Manter contratação com valores elevados em relação ao mercado.</t>
  </si>
  <si>
    <t>IR-0282567</t>
  </si>
  <si>
    <t>Elaboração de Estudo Técnicos Preliminares no momento da Renovação /Prorrogação.
  Obrigatoriedade de pesquisas de preços na elaboração de Projetos Básicos de nova contratações.
 Treinamento para os Gestores.
  Padronização dos ETPs.
  Propor à contratada redução de preços.</t>
  </si>
  <si>
    <t>Solicitação da contratação com prazo exíguo para a conclusão.</t>
  </si>
  <si>
    <t>IR-0282631</t>
  </si>
  <si>
    <t>Elaborar planilha de acompanhamento dos contratos SUPGL e disponibilizar visualização do DRIVE</t>
  </si>
  <si>
    <t>Acompanhamento das contratações pelo Kanban.
  Mensagens automáticas do HISAQ com 6 meses de antecedência.
  Encaminhamento de Memorando alertando sobre o prazo para Gestor do Contrato.</t>
  </si>
  <si>
    <t>SUPGP</t>
  </si>
  <si>
    <t>Gerenciar Benefícios</t>
  </si>
  <si>
    <t>Ausência de prestadores credenciados na rede</t>
  </si>
  <si>
    <t>IR-0282676</t>
  </si>
  <si>
    <t>Capacitação periódica para equipe GPGSB/SUPGP em saúde suplementar.
 Participação efetiva da divisão de rede e benefícios nas negociações de valores com os prestadores de saúde.</t>
  </si>
  <si>
    <t>Monitoramento da rede credenciada, através do Relatório de Suficiência de Rede, Relatório Atuarial e Gestão Contratual</t>
  </si>
  <si>
    <t>Descumprimento das diretrizes e parâmetros CGPAR para o custeio do BAS</t>
  </si>
  <si>
    <t>IR-0909786</t>
  </si>
  <si>
    <t>Contratação no mercado de seguro saúde que se limite com gastos excepcionais em casos fortuitos.
 Automatização do sistema Serprodata (junção das informações do SGP (SUPGP) com a SUPGF e SUPCO)</t>
  </si>
  <si>
    <t>Itens do do ART 9 CGPAR 23; Art 3 CGPAR 22;</t>
  </si>
  <si>
    <t>Descumprimento do prazo de pagamento ao beneficiário e pagamento inadequado do reembolso.</t>
  </si>
  <si>
    <t>IR-0282800</t>
  </si>
  <si>
    <t>Alocação de pessoas qualificadas para realização da atividade
 Alocação de pessoas qualificadas para realização da atividade. Realizar a supervisão das atividades.
 Implementação de níveis de conferências no processo de conformidade do reembolso.</t>
  </si>
  <si>
    <t>Acompanhamento do empregado/equipe pelos responsáveis na Divisão regional quanto as solicitações de reembolso no sistema da empresa contratada
 Análise de conformidade por meio de relatórios, planilhas e documentos
 Conferência da documentação prevista em Script</t>
  </si>
  <si>
    <t>Gerar o arquivo de cobrança com as informações incorretas</t>
  </si>
  <si>
    <t>IR-0282886</t>
  </si>
  <si>
    <t>Buscar no mercado alternativas de cobrança existentes e registrar via edital:
 1) Elaboração de um fluxo de trabalho para a geração de um arquivo de cobrança 
 2) Adequação do banco de dados da empresa que alimenta o SGP com as informações dos beneficiários do Grupo II 3
  Criação e implantação de um sistema para gerar, analisar e criticar os arquivos de cobrança 
 Realizar a capacitação das pessoas envolvidas no processo para a utilização do BI
  Gerenciamento da cobrança do Grupo II pela SUPGF</t>
  </si>
  <si>
    <t>Análise dos arquivos de cobrança por amostragem
 Emissão de relatórios dos boletos vencidos para cobranças dos inadimplentes.</t>
  </si>
  <si>
    <t>Intervenção no PAS/Serpro, pela ANS</t>
  </si>
  <si>
    <t>IR-0282908</t>
  </si>
  <si>
    <t>Desenvolver ou adquirir um sistema de gestão de saúde suplementar
 Viabilizar base normalizada para que seja possível emissão de alerta de crítica utilizando o sistema de prontuário eletrônico</t>
  </si>
  <si>
    <t>Conferência de cadastro e/ou envio de informações à ANS
 Cronograma de atividades definido pela ANS.</t>
  </si>
  <si>
    <t>Não realização do atendimento dos serviços prescritos em regulamentos e legislações que regem o PAS/Serpro.</t>
  </si>
  <si>
    <t>IR-0282963</t>
  </si>
  <si>
    <t>Implantar uma ferramenta que mensure o quantitativo de problemas no 1º nível atendimento.
 Realizar efetivamente a gestão técnica do contrato. 
 Demandar a correção a auditoria sempre que ocorrer um envio de reclamação para um setor diverso do destino correto
 Replanejamento do quadro de pessoas
 1) Realizar demandas para capacitação em Saúde Suplementar 2) 
 Demandar a correção a Ouvidoria sempre que ocorrer um envio de reclamação para um setor diverso do destino correto.
 Realizar demandas para capacitação em Saúde Suplementar.
 Demandar a correção a Ouvidoria sempre que ocorrer um envio de reclamação para um setor diverso do destino correto.
 Replanejamento do quadro de pessoas.
 Realizar demandas para capacitação em Saúde Suplementar.</t>
  </si>
  <si>
    <t>Área de Gestão Interna
 Canal de atendimento (0800), Site e Olgp
 Empresa contratada para assessoramento à Gestão dos Plano do PAS/Serpro
 Ouvidoria do PAS/Serpro</t>
  </si>
  <si>
    <t>Gerenciar Carreiras</t>
  </si>
  <si>
    <t>18 Inexistência ou inadequação do plano de trabalho</t>
  </si>
  <si>
    <t>IR-0282900</t>
  </si>
  <si>
    <t>Evolução da ferramenta que apoia o processo para automatizar o controle.
 Trabalhar novas formas/veículos estratégicos de comunicação
 Aplicar soluções tecnológicas (dentro do sistema GDES) de forma que mostre os resultados e informações relevantes sobre o andamento do processo (status, conclusão, andamento...)</t>
  </si>
  <si>
    <t>A condição de cada empregado apresentada pelo próprio SGDES conforme a legenda do sistema.
 Acompanhamento da conclusão das etapas por amostragem.
 Plano de comunicação (e informativos) para lembrar os empregados e gestores dos prazos</t>
  </si>
  <si>
    <t>19 Não ocorrência da promoção</t>
  </si>
  <si>
    <t>IR-0282949</t>
  </si>
  <si>
    <t>Disponibilidade tempestiva para a Diretoria dos gastos financeiros/orçamentários para a execução do processo de forma a subsidiar a tomada de decisão.</t>
  </si>
  <si>
    <t>20 Não realização de concurso público</t>
  </si>
  <si>
    <t>IR-0282955</t>
  </si>
  <si>
    <t>Acompanhamento do quadro de pessoal atual para levantamento das necessidades da empresa e para atuar no melhor aproveitamento do quadro existente.</t>
  </si>
  <si>
    <t>Gerenciar Clima, Cultura e Comportamento Organizacional</t>
  </si>
  <si>
    <t>Clima organizacional influenciando negativamente a produtividade</t>
  </si>
  <si>
    <t>IR-01852060</t>
  </si>
  <si>
    <t>Divulgação de informes, nos diversos veículos da Comunicação Institucional, sobre as mudanças da estrutura
 Realização de Lives com com o corpo funcional e gerencial, visando divulgar informações relevantes e/ou aumentar a “proximidade” com os empregados
 Melhoria na comunicação da GP para os empregados</t>
  </si>
  <si>
    <t>Não realização da Pesquisa de Clima Organizacional</t>
  </si>
  <si>
    <t>IR-01852070</t>
  </si>
  <si>
    <t>Definir as datas inicial e final para elaborar e aplicar a pesquisa (quando a pesquisa for realizada pelo Serpro)</t>
  </si>
  <si>
    <t>Definição de equipe responsável por realizar a inscrição (quando a pesquisa é realizada por outra organização)
 Definição de equipe que elaborará e aplicará a pesquisa (quando a pesquisa for realizada pelo Serpro)</t>
  </si>
  <si>
    <t>Não realização das ações previstas no Plano de Ações aprovado pela diretoria</t>
  </si>
  <si>
    <t>IR-01852137</t>
  </si>
  <si>
    <t>Estabelecer uma sistemática de acompanhamento junto às áreas com periodicidade quadrimestral</t>
  </si>
  <si>
    <t>Solicitações e cobranças às áreas</t>
  </si>
  <si>
    <t>Não realização de ações que interferem na Cultura organizacional</t>
  </si>
  <si>
    <t>IR-01852083</t>
  </si>
  <si>
    <t>Negociação junto à superintendência e diretoria de orçamento a ser destinado para cursos e eventos que influenciem e disseminem a Cultura Organizacional.</t>
  </si>
  <si>
    <t>Publicar ostensivamente os Assuntos de Gestão de Pessoas
 Realizar o Planejamento Setorial de Gestão de Pessoas
 Gerir Eventos de Gestão de Pessoas</t>
  </si>
  <si>
    <t>Não realização de ações que mapeiam o Comportamento Organizacional</t>
  </si>
  <si>
    <t>IR-01852116</t>
  </si>
  <si>
    <t>Criar cronograma anual para a realização das Pesquisas de Opinião e Satisfação quanto aos assuntos de Gestão de Pessoas
 Criar plano anual de ações com base nos dados obtidos nas Pesquisas de Desligamento do ano anterior</t>
  </si>
  <si>
    <t>Realização das Entrevistas de Desligamento
 Análise dos dados obtidos a partir das Entrevistas de Desligamento 
 Disponibilização de Pesquisas de Opinião e Satisfação quanto aos assuntos de Gestão de Pessoas</t>
  </si>
  <si>
    <t>Gerenciar Qualidade de Vida no Trabalho</t>
  </si>
  <si>
    <t>12 Falta de profissionais de saúde (médico, técnico de enfermagem, assistente social e psicólogo) e rede credenciada</t>
  </si>
  <si>
    <t>IR-0282860</t>
  </si>
  <si>
    <t>1) Revisão sistemática dos contratos para não permitir que os contratos vençam sem ter número suficiente de prestadores
  2) Acompanhamento via GEDIG e HiSAQ (repactuação/encerramento de contrato) para alertar o OLGP do risco de descontinuidade da prestação de serviço. 
 3) Sistemática de acompanhamento junto a área de Credenciamento para solicitação e manutenção da rede mínima de 2 laboratórios por localidade onde haja regionais, estipulando prazo máximo de 60 dias para efetivar a contrataçãoão</t>
  </si>
  <si>
    <t>Contração de rede própria pela área GPRPB
 Demanda contratação de empresas terceirizadas para serviço de saúde ocupacional
 Demandar contratação de rede credenciada
 Identificar deficiência de serviço na rede credenciada
 Demanda de concurso público para contratação de profissionais</t>
  </si>
  <si>
    <t>13 Inexistência de dados para subsidiar adoção de medidas preventivas em relação ao adoecimento decorrentes do trabalho e de outras doenças</t>
  </si>
  <si>
    <t>IR-0282892</t>
  </si>
  <si>
    <t>1)Ter um sistema para gestão das informações de saúde e segurança do trabalho que disponibilizará as informações
  2) Relatório de inconformidade mensal com estipulação de prazo para retorno</t>
  </si>
  <si>
    <t>Análise dos relatórios mensais e identificação de possíveis distorções de dados e informações
 Definição do modelo de relatório mensal
 Registro de informações de atestados médicos em planilha mensal (5º dia útil do mês)</t>
  </si>
  <si>
    <t>14 Descumprimento de legislação trabalhista conforme lei 6321 de 1976, decreto 5/1991, e lei 9532/1997</t>
  </si>
  <si>
    <t>IR-0282788</t>
  </si>
  <si>
    <t>Módulo do SGP para acesso dos empregados para consultar e alterar opções de percentuais do valor do tíquete
 Preparação do Projeto Básico com antecedência
 Acompanhamento da vigência contratual
 Módulo de Benefícios no SGP que gera os arquivos do tíquete a serem encaminhados para a empresa prestadora (Sodexo) para gerar os créditos
 Módulo de cadastro do SPG que gerencia as informações dos empregados aptos a receber mensalmente o tíquete</t>
  </si>
  <si>
    <t>15 Desatualização de dados e informações no Sistema de Gestão de Pessoas</t>
  </si>
  <si>
    <t>IR-0282764</t>
  </si>
  <si>
    <t>Solicitar digitalização dos documentos para inclusão no SGP dos dados antigos à SUPCD.</t>
  </si>
  <si>
    <t>As informações estão disponíveis no SGP e no dossiê do empregado.</t>
  </si>
  <si>
    <t>16 Descumprimento de legislação das normas regulamentadoras (NR 9).</t>
  </si>
  <si>
    <t>IR-0296770</t>
  </si>
  <si>
    <t>Manter a demanda de concurso público para engenheiro de segurança do trabalho para São Paulo e Rio de Janeiro (regionais).
 Manter a cobrança formal de realização do Plano de Ação.
 Especialização em Ergonomia para capacitar um membro da equipe de saúde e segurança do trabalho.</t>
  </si>
  <si>
    <t>Gerenciar Relações do Trabalho</t>
  </si>
  <si>
    <t>1 Definição incorreta dos prazos e tarefas na elaboração do cronograma da Folha de Pagamento</t>
  </si>
  <si>
    <t>IR-0282757</t>
  </si>
  <si>
    <t>Disponibilização do cronograma e confirmação de leitura em sistema que seja acessível aos gestores e executores que têm processos relacionados à Folha de Pagamento
 Envolver os gestores e executores na elaboração do cronograma por meio da confirmação no sistema das datas definidas em relação ao seu processo</t>
  </si>
  <si>
    <t>Divulgação de Cronogramas específicos para os empregados no Primeira Leitura
  Divulgação de Cronograma específico por e-mail para os gestores e executores que têm processos relacionados à Folha de Pagamento.</t>
  </si>
  <si>
    <t>10 Definição incorreta da base de cálculo para tributação da folha de pagamento e inobservância do prazo legal leva a inconsistências e multas</t>
  </si>
  <si>
    <t>IR-0282745</t>
  </si>
  <si>
    <t>Elaboração e validação mensal do mapa de recolhimento dos tributos/encargos pelas áreas envolvidas Data inicial do controle: jul/2020 Data final do controle: dez/2020
 Definir controles necessários e as datas inicial e final para os controles</t>
  </si>
  <si>
    <t>3. Atualização das regras de negócio e do SGP conforme a legislação vigente são tratados com prioridade junto ao desenvolvimento.
 Suporte da Consultoria Jurídica interna (COJUR) e externa (Informações Objetivas – IOB) e SUPGF para interpretação da legislação trabalhista e previdenciária em situações específicas
 Folha de Pagamento informatizada no Sistema de Gestão de Pessoas – SGP.
 4. Validação manual dos tributos/encargos da folha de pagamento</t>
  </si>
  <si>
    <t>11 Informações/regras inconsistentes e/ou inobservância de prazos</t>
  </si>
  <si>
    <t>IR-0909863</t>
  </si>
  <si>
    <t>Automatizar as etapas de conferência referentes ao líquido da folha de pagamento. Data inicial: jan/2021 Data final: jun/2021
 Automatizar os relatórios: repasse sindical e contabilização Data inicial: jan/2021 Data final: jun/2021</t>
  </si>
  <si>
    <t>1. Processamento da folha de forma sistematizada e centralização do processamento da folha de pagamento.
 2. Processo de conferência dos lançamentos anteriormente a Folha de Pagamento.
 3. Regras de negócio (críticas) e parâmetros cadastradas no Sistema de Gestão de Pessoas.
 4. Definição de regra de negócio e parâmetros centralizados no órgão central de gestão de pessoas.
 5. Processo de conferência dos valores financeiros da Folha de Pagamento a serem repassados conforme natureza da rubrica
 6. Relatórios de suporte para atividades de repasse de valores financeiros da filha de pagamento</t>
  </si>
  <si>
    <t>2 Lançamentos ilícitos nos sistemas (SPG, SISCOP, FCT e GFC)</t>
  </si>
  <si>
    <t>IR-0282916</t>
  </si>
  <si>
    <t>1) Revisão da Norma 070
 Não há medidas que possam sanar a deficiência (Controle implementado)</t>
  </si>
  <si>
    <t>Definição dos Níveis de acesso previstos na Norma GP070
 Centralização dos pedidos de acesso e da concessão no órgão central de gestão de pessoas</t>
  </si>
  <si>
    <t>Atuar em atividade paralela durante jornada de trabalho</t>
  </si>
  <si>
    <t>IR-0972640</t>
  </si>
  <si>
    <t>Verificação de informações enviadas pelo TCU</t>
  </si>
  <si>
    <t>Definição incorreta dos fatos geradores (parâmetros) da Folha de Pagamento e cadastro do empregado referentes a repasses do INSS descontado do empregado</t>
  </si>
  <si>
    <t>IR-0282734</t>
  </si>
  <si>
    <t>2.1 Estabelecer um fluxo mensal para envolver a SUPGF e a COJUR que permita revisar as rubricas e parâmetros existentes e definir a sistemática para alterações que impliquem nas contribuições previdenciária e trabalhista.
 2.2 Estabelecer fluxo mensal para identificar e tratar casos específicos.
 3.1.1 Estabelecer um fluxo mensal para envolver a SUPSS e a SUPGP que permita revisar as regras de negócio e parâmetros existentes e definir a sistemática para alterações referentes às contribuições previdenciária e trabalhista.
 3.2 Definir e implementar as regras negócios no SGP (múltiplos vínculos, cadastro de dirigentes, insalubridade, alguns afastamentos, contribuintes individuais e outros).
 3.3 Definir e implementar as regras necessárias para corrigir as inconsistências identificadas no arquivo Sistema Empresa de Recolhimento do FGTS e Informações à Previdência Social (SEFIP).
 5.1 Definir e implementar consultas no SGP que auxiliem na conferência.
 5.2 Envolver mais pessoas na atividade de forma que cada uma fique responsável pela validação de um grupo de empregados, de acordo com a distribuição regional.
 Definir controles necessários e as datas de início e fim dos controles
 5. Após a identificação do erro deverá ser definida regra correta e implementar a melhoria na rotina de geração dos dados a serem inclusos no arquivo. Data inicial: Jan/2021 Data final: jun/2021
 6. Providenciar a habilitação de mais usuários.</t>
  </si>
  <si>
    <t>3. Atualização das regras de negócio e do SGP conforme a legislação vigente são tratados com prioridade junto ao desenvolvimento.
 Suporte da Consultoria Jurídica interna (COJUR) e externa (Informações Objetivas – IOB) e SUPGF para interpretação da legislação trabalhista e previdenciária em situações específicas
 Conferência e aprovação conforme os níveis de competência, para autorização do pagamento
 Folha de Pagamento informatizada no Sistema de Gestão de Pessoas – SGP.
 Possibilidade do usuário (administrador) efetuar a manutenção das tabelas e parâmetros do Sistema de acordo com as alterações da legislação ou necessidade de adequação.
 Validação manual das informações produzidas pela Folha de Pagamento em relação às contribuições INSS apurado no Sistema Empresa de Recolhimento do FGTS e Informações à Previdência Social (SEFIP).</t>
  </si>
  <si>
    <t>Execução do processamento da folha de pagamento com dados incorretos (benefícios ou funcionais) gerando inconsistências no pagamento</t>
  </si>
  <si>
    <t>IR-0909837</t>
  </si>
  <si>
    <t>Elaborar proposta para implementar as regras necessárias e encaminhar ao desenvolvimento</t>
  </si>
  <si>
    <t>Centralização do processamento da folha de pagamento.
 Regras de negócio (críticas) cadastradas no Sistema de Gestão de Pessoas.</t>
  </si>
  <si>
    <t>Execução do processamento da folha de pagamento com dados incorretos gerando cálculos inconsistentes</t>
  </si>
  <si>
    <t>IR-0282841</t>
  </si>
  <si>
    <t>1. Centralização do processamento da folha de pagamento, realizado no Sistema de Gestão de Pessoas (SGP).
 3 - Conferências dos arquivos importados por amostragem e validação das informações pelo usuário.
 2. Verificação mensal dos Normativos de Pagamento e, caso necessário, adequação das regras/cálculos no SGP
 4. Disponibilização da prévia do contracheque aos empregados.</t>
  </si>
  <si>
    <t>Execução do processamento dos cálculos rescisório com informações inconsistentes e/ou inobservância dos normativos e prazos legais.</t>
  </si>
  <si>
    <t>IR-0282846</t>
  </si>
  <si>
    <t>1) Reforçar junto aos responsáveis os esclarecimentos necessários para o correto preenchimento do checklist2) Atualizar checklist3) Negociar um cronograma de pagamento de rescisões contratuais junto a SUPGF4) Revisar a norma de desligamento5) Orientar e atribuir responsabilidades de conhecimento dos normativos relacionados ao processo6) Treinar pessoas e delegar atividades relativas aos cálculos rescisórios7) Criar um Resumo Executivo como informações trabalhadas para validação efetiva do cálculo rescisório antes da autorização do pagamento8) Automatizar o processo de apuração do cartão de ponto parcial para os empregados desligados</t>
  </si>
  <si>
    <t>Conferência e aprovação conforme os níveis de competência, para autorização do pagamento
 Suporte da Consultoria Jurídica interna (COJUR) e externa (Informações Objetivas – IOB)
 Cancelamento automático dos acessos aos sistemas após a data de desligamento
 Cronograma de pagamento definido junto a Superintendência Financeira
 Definição de prazos e procedimentos previstos em normativos internos
 1. Checklist de rescisão a respeito dos procedimentos de desligamentos.</t>
  </si>
  <si>
    <t>Não cumprimento do contrato por parte dos consignatários</t>
  </si>
  <si>
    <t>IR-0909827</t>
  </si>
  <si>
    <t>Comunicar à área de negócios sobre a necessidade de atualização do sistema para que contemple o módulo de denúncia (ação: Comunicar à área de negócios sobre a necessidade de atualização do sistema para que contemple o módulo de denúncia)
 Intensificar as reuniões de alinhamento entre as áreas internas do Serpro
 Realizar reuniões de alinhamento com as instituições financeiras</t>
  </si>
  <si>
    <t>Atuação pontual junto às instituições financeiras (identificação, notificação, cobranças e suspensão, caso necessário)</t>
  </si>
  <si>
    <t>Não geração do arquivo ou geração com dados incorretos</t>
  </si>
  <si>
    <t>IR-0282938</t>
  </si>
  <si>
    <t>Regra de negócio e parâmetros aderentes aos processos e normativos
 Acompanhamento do gerente de departamento quanto ao cumprimento da obrigação.'
 Centralização do processamento da folha de pagamento e da geração do arquivo PPE-SEST.
 Recebimento, via e-mail, de aviso referente a prazos e/ou pendências no envio do arquivo.
 Tratamento pontual das inconsistências identificadas pelo PPE-SEST.
 Conferência dos dados cadastrais.
 Criticas do sistema da PPE-SEST no envio do arquivo.</t>
  </si>
  <si>
    <t>Riscos de frequência</t>
  </si>
  <si>
    <t>IR-0972673</t>
  </si>
  <si>
    <t>Normativos organizacionais, dispositivos disciplinares e de conduta e dispositivos legais que tratam do tema.</t>
  </si>
  <si>
    <t>Utilizar-se de prerrogativa para nomeação de assessor não qualificado</t>
  </si>
  <si>
    <t>IR-0972636</t>
  </si>
  <si>
    <t>Normativos organizacionais associados aos cargos em comissão e de livre nomeação.</t>
  </si>
  <si>
    <t>SUPJU</t>
  </si>
  <si>
    <t>Gerenciar Assessoramento Jurídico</t>
  </si>
  <si>
    <t>Apresentar o valor errado para a provisão do passivo da empresa</t>
  </si>
  <si>
    <t>IR-0439861</t>
  </si>
  <si>
    <t>CONTRA-PROVA NO SISTEMA</t>
  </si>
  <si>
    <t>Revisão por par.</t>
  </si>
  <si>
    <t>Apurar o valor equivocado de um processo específico</t>
  </si>
  <si>
    <t>IR-0442186</t>
  </si>
  <si>
    <t>REVISÃO POR PAR
 Interação com advogado no momento da confecção do parecer</t>
  </si>
  <si>
    <t>Divergência de entendimentos entre manifestações jurídicas</t>
  </si>
  <si>
    <t>IR-0442240</t>
  </si>
  <si>
    <t>Realização de pesquisa prévia por consultas análogas
 interação constante entre os advogados</t>
  </si>
  <si>
    <t>Divulgação indevida de documentos sigilosos produzidos pela SUPJU</t>
  </si>
  <si>
    <t>IR-0442234</t>
  </si>
  <si>
    <t>ferramentas de TI que identifiquem quem teve acesso ao documento.
 Classificação de sigilo dos documentos pelos advogados</t>
  </si>
  <si>
    <t>Manifestação jurídica em desconformidade com a legislação ou que não analise todos os elementos jurídicos necessários</t>
  </si>
  <si>
    <t>IR-0442225</t>
  </si>
  <si>
    <t>padronização dos instrumentos, normatização e prazos</t>
  </si>
  <si>
    <t>Não atender, dentro do prazo judicial, todas as demandas solicitadas</t>
  </si>
  <si>
    <t>IR-0442189</t>
  </si>
  <si>
    <t>planilha/ferramenta de controle da capacidade de atendimento, monitorando e relacionando com a abertura das demandas e seus prazos.</t>
  </si>
  <si>
    <t>PERDA DE PRAZO PROCESSUAL</t>
  </si>
  <si>
    <t>IR-0442197</t>
  </si>
  <si>
    <t>integração entre o processo eletrônico e o SIJUS, dispensando o procedimento manual de apuração pelo advogado.</t>
  </si>
  <si>
    <t>Dupla Checagem
 Supervisão do chefe imediato
 02 empresas contratadas para encaminhar intimações do Diário Oficial</t>
  </si>
  <si>
    <t>Solicitação de pagamento não encaminhada</t>
  </si>
  <si>
    <t>IR-0442216</t>
  </si>
  <si>
    <t>Envio da solicitação de pagamento para uma lista de e-mail com vários destinatários</t>
  </si>
  <si>
    <t>VAZAMENTO DE INFORMAÇÕES CONFIDENCIAIS</t>
  </si>
  <si>
    <t>IR-0442205</t>
  </si>
  <si>
    <t>registrar no documento o CPF do usuário como marca d'água</t>
  </si>
  <si>
    <t>classificação de sigilosidade dos documentos</t>
  </si>
  <si>
    <t>SUPOG</t>
  </si>
  <si>
    <t>Coordenar Processo Decisório</t>
  </si>
  <si>
    <t>Aplicação inadequada das competências da Tabela de Competências e Alçadas o que pode acarretar em auditoria pelos órgãos competentes</t>
  </si>
  <si>
    <t>IR-0295877</t>
  </si>
  <si>
    <t>Promover capacitação dos usuários das áreas proponentes.</t>
  </si>
  <si>
    <t>Manter Deliberação e Resolução de Competências e Alçadas</t>
  </si>
  <si>
    <t>Tabelas de apoio da aplicação com informações desatualizadas</t>
  </si>
  <si>
    <t>IR-0295874</t>
  </si>
  <si>
    <t>Promover a integração das ferramentas de gestão</t>
  </si>
  <si>
    <t>Atualização das tabelas por meio de apuração especial</t>
  </si>
  <si>
    <t>Gerenciar Cadeia de Valor e Arquitetura de Processos</t>
  </si>
  <si>
    <t>Consumo inadequado da versão da arquitetura de processo.</t>
  </si>
  <si>
    <t>IR-0283041</t>
  </si>
  <si>
    <t>Atualização constante da planilha da arquitetura de processos.</t>
  </si>
  <si>
    <t>Atualização constante da planilha da arquitetura de processos e ferramenta de modelagem.</t>
  </si>
  <si>
    <t>Indisponibilidade da ferramenta de modelagem de processos.</t>
  </si>
  <si>
    <t>IR-0283050</t>
  </si>
  <si>
    <t>Acionamento para relatar ocorrências de lentidão e indisponibilidade do Oryx.</t>
  </si>
  <si>
    <t>Ineficácia da avaliação de desempenho de processos.</t>
  </si>
  <si>
    <t>IR-0283036</t>
  </si>
  <si>
    <t>Comunicar ao gestor/origem das informações as distorções encontradas e aguardar manifestação.</t>
  </si>
  <si>
    <t>Análise das variações/discrepâncias em relação a apurações anteriores.</t>
  </si>
  <si>
    <t>Não cumprimento da agenda de melhorias.</t>
  </si>
  <si>
    <t>IR-0283046</t>
  </si>
  <si>
    <t>Cobrar maior empenho dos gestores de processos em implementar as ações definidas na agenda de melhorias e envolver níveis superiores da hierarquia.</t>
  </si>
  <si>
    <t>Comunicar a falta de conclusividade dos itens da agenda de melhorias.</t>
  </si>
  <si>
    <t>Gerenciar Documentos Empresariais</t>
  </si>
  <si>
    <t>Ausência de instrumento de gestão documental para a gerenciamento do ciclo de vida dos documentos finalísticos</t>
  </si>
  <si>
    <t>IR-0446662</t>
  </si>
  <si>
    <t>Elaboração de instrumento de gestão documental da atividade-fim</t>
  </si>
  <si>
    <t>Capacitação com UnB para elaboração do instrumento de gestão documental
 Capacitação dos gestores sobre a importância da gestão documental para a Empresa</t>
  </si>
  <si>
    <t>Inacessibilidade à informação/documento</t>
  </si>
  <si>
    <t>IR-0409916</t>
  </si>
  <si>
    <t>Implantação de um SIGAD</t>
  </si>
  <si>
    <t>Normativos vigentes atualizados
 Capacitação sobre gestão documental para o corpo gerencial</t>
  </si>
  <si>
    <t>Não cumprimento dos prazos mínimos exigidos para trâmite de documentos: elaboração, verificação de conformidade, aprovação e publicação.</t>
  </si>
  <si>
    <t>IR-0295869</t>
  </si>
  <si>
    <t>Disseminação dos prazos estabelecidos e normativos vigentes.</t>
  </si>
  <si>
    <t>Processo normatizado.
 Análise de conformidade dos documentos.</t>
  </si>
  <si>
    <t>Gerenciar Portfólio, Programas e Projetos</t>
  </si>
  <si>
    <t>Esforços em projetos sem alinhamento com a estratégia empresarial</t>
  </si>
  <si>
    <t>IR-0309801</t>
  </si>
  <si>
    <t>Ciclo mensal de acompanhamento</t>
  </si>
  <si>
    <t>Falta de capacitação das equipes na utilização da ferramenta corporativa de PPM</t>
  </si>
  <si>
    <t>IR-0295880</t>
  </si>
  <si>
    <t>Acompanhar a realização de capacitações na ferramenta corporativa de gestão de projetos</t>
  </si>
  <si>
    <t>Falta de capacitação dos proponentes de projetos.</t>
  </si>
  <si>
    <t>IR-0283028</t>
  </si>
  <si>
    <t>Acompanhar a realização de capacitações em gestão de projetos
 Acompanhar a realização de capacitações em gestão de projetos</t>
  </si>
  <si>
    <t>Gestão inadequada dos projetos pelos gestores</t>
  </si>
  <si>
    <t>IR-0309832</t>
  </si>
  <si>
    <t>SUPOP</t>
  </si>
  <si>
    <t>Gerenciar Ativos e Licenças</t>
  </si>
  <si>
    <t>Ativos de TIC não são mantidos em níveis ideais de utilização e obsolescência.</t>
  </si>
  <si>
    <t>IR-0415356</t>
  </si>
  <si>
    <t>Revisão/mapeamento dos critérios de obsolescência/cálculo do percentual de obsolescência
 Definição de meta para nível de obsolescência no Serpro
 Revisão do processo de gestão de licenças de software
 Melhoria nos indicadores e painéis de gestão de ativos, licenças e obsolescência
 Atualizar o processo e a norma do macroprocesso 04 - Gestão de Infraestrutura para Soluções Digitais
 Criar uma base unificada para auditorias e construção de painéis de gestão</t>
  </si>
  <si>
    <t>BD de gestão de ativos sem credibilidade</t>
  </si>
  <si>
    <t>IR-0415304</t>
  </si>
  <si>
    <t>Gerar os relatórios do CMDB informando grau de confiabilidade da informação
 Criar indicadores de eficácia e efetividade para as iniciativas
 Implementar as boas práticas de cada superintendência em toda a DIOPE
 Construção e publicação da norma do macroprocesso 04 - Gestão de Infraestrutura para Soluções Digitais
 Melhorar iniciativas de gamificação e engajamento das equipes
 Melhorar auditorias e cruzamento de bases
 Criar uma base unificada para auditorias e construção de painéis de gestão.
 Definir pessoas-chave e seus substitutos em relação aos segmentos tecnológicos de cada unidade</t>
  </si>
  <si>
    <t>Avaliação de conformidade dos ativos de TI
 Monitoramento preventivo e reativo do CMDB
  Iniciativas de engajamento dos times envolvidos.
 Validar as informações do CMDB</t>
  </si>
  <si>
    <t>Falta de padronização e regras para a execução das atividades da gestão de ativos</t>
  </si>
  <si>
    <t>IR-0415066</t>
  </si>
  <si>
    <t>Incluir novas bases nos cruzamentos de ferramentas internas de gestão de ativos
 Concluir a norma de gestão de infraestrutura para soluções digitais
 Iniciar e concluir o mapeamento do processo
 Implantar o processo de gestão de ativos e licenças
 Implantar a ferramenta de integração das bases existentes</t>
  </si>
  <si>
    <t>Cruzamento de ferramentas internas de gestão de ativos
 Reuniões para escrever/atualizar a norma de gestão de ativos e licenças
 Reuniões de alinhamento entre as superintendências da DIOPE
 Construção de ferramenta de integração das bases existentes</t>
  </si>
  <si>
    <t>Gerenciar Demanda de Infraestrutura de TI</t>
  </si>
  <si>
    <t>Frustrar o Cliente atendendo de forma incompleta a demanda</t>
  </si>
  <si>
    <t>IR-01850894</t>
  </si>
  <si>
    <t>Reuniões frequentes de alinhamento
 Aproximação com as gestões de serviços para conhecer melhor as características do produto</t>
  </si>
  <si>
    <t>Não entregar a demanda dentro do prazo</t>
  </si>
  <si>
    <t>IR-01850904</t>
  </si>
  <si>
    <t>Apresentação, periódica, dos principais ofensores para o descumprimento de prazo das demandas</t>
  </si>
  <si>
    <t>Reuniões frequentes de acompanhamento com as áreas de Produção
 Criação do Painel de Indicadores de Demandas</t>
  </si>
  <si>
    <t>Gerenciar Melhoria Contínua em Serviço de TI</t>
  </si>
  <si>
    <t>Atraso tecnológico e dificuldade na promoção da inovação</t>
  </si>
  <si>
    <t>IR-01848970</t>
  </si>
  <si>
    <t>Aplicação de uma forte cultura voltada à melhoria contínua e inovação</t>
  </si>
  <si>
    <t>Ineficiência da produção dos serviços</t>
  </si>
  <si>
    <t>IR-01839530</t>
  </si>
  <si>
    <t>Implementar análise crítica de desempenho nos serviços e processos mais relevantes da DIOPE</t>
  </si>
  <si>
    <t>ACD da SUPOP</t>
  </si>
  <si>
    <t>Não atender as necessidades de negócio do cliente</t>
  </si>
  <si>
    <t>IR-01848955</t>
  </si>
  <si>
    <t>Avaliação constante da qualidade e satisfação do cliente
 Planejamento estratégico adequado às necessidades do cliente e com visão de ponto futuro</t>
  </si>
  <si>
    <t>Gerenciar Solicitação de Serviços</t>
  </si>
  <si>
    <t>Usuário não retorna com as informações adicionais</t>
  </si>
  <si>
    <t>IR-0283251</t>
  </si>
  <si>
    <t>Notificação para o usuário enviar as informações adicionais solicitadas para a continuidade do atendimento
 Criar um lembrete automatizado para notificar o usuário sobre a necessidade de complementar a informação da SS.</t>
  </si>
  <si>
    <t>Vinculação equivocada de um item de configuração</t>
  </si>
  <si>
    <t>IR-0283279</t>
  </si>
  <si>
    <t>Verificar a possibilidade de definir o item de configuração automaticamente com base na oferta escolhida pelo formulário web.</t>
  </si>
  <si>
    <t>Gerenciar soluções de Administração de Rede de Longa Distância</t>
  </si>
  <si>
    <t>Desatualização tecnológica do produto ARLD</t>
  </si>
  <si>
    <t>IR-0284281</t>
  </si>
  <si>
    <t>Rede de Suporte Técnico – RST WAN
 Participação em eventos de tecnologia
 Controle do ciclo de vida de tecnologia
 PDTI da SUPOP
 Painel de obsolescência (DIOPE)
 Participar da priorização dos investimentos
 Fornecedores só poderem se manifestar via consulta pública
 Adoção no PAQ da contratação de produtos previamente homologados
 Atualização do painel e integração com o PAQ
 Aumento da capacitação e participação de eventos
 Sincronizar ou unificar os PDTIs para ter uma visão completa da evolução dos ambientes</t>
  </si>
  <si>
    <t>Descontinuidade do produto ARLD</t>
  </si>
  <si>
    <t>IR-0284173</t>
  </si>
  <si>
    <t>Acompanhamento diário dos processos referentes ao serviço</t>
  </si>
  <si>
    <t>Relatório executivo com indicadores e acompanhamento do produto
 PETI e PDTI elaborados e em execução
 Painéis estratégicos diretoria
 Apresentações no comitê estratégico de negócios</t>
  </si>
  <si>
    <t>Generalizada falta de percepção de valor do cliente acerca do produto ARLD</t>
  </si>
  <si>
    <t>IR-0284282</t>
  </si>
  <si>
    <t>SUPEM divulgar atendimentos de urgência ou excelência
 Possibilitar operação com participação do cliente
 Elaboração de curso EAD sobre ARLD
 Pesquisa dirigida aos gerentes de rede WAN dos clientes do produto ARLD
 Implantar rotina de apresentações e marketing do serviço, reuniões internas entre SUNIN e SUPOP preparatórias antes da reunião com cliente
 Ampliar campanha de marketing do produto</t>
  </si>
  <si>
    <t>Apresentações e reuniões com clientes
 Divisão da gestão do serviço com a DIRCL/SUNIN
 Atendimento a demandas intempestivas atendendo urgência do clientes
 Elaboração de mapas e dashboards personalizado para o cliente
 Operação adequada e aderente ao ITIL e cumprindo todos os NS previstos
 Operação adequada e aderente ao ITIL e cumprindo todos os NS previstos
 Produto descrito no catálogo corporativo e plano de negócios atualizado
 Pesquisa anual de satisfação com os clientes ARLD</t>
  </si>
  <si>
    <t>Gerenciar soluções de Atendimento a Ambientes e Rede Local</t>
  </si>
  <si>
    <t>Falta de flexibilidade do produto para atender demandas mais simples</t>
  </si>
  <si>
    <t>IR-0380933</t>
  </si>
  <si>
    <t>Identificação e planejamento de micro-serviços
 Simplificação do plano de negócio
 Investir em ações de marketing</t>
  </si>
  <si>
    <t>Aumento do desequilíbrio financeiro do produto ARL</t>
  </si>
  <si>
    <t>IR-0379318</t>
  </si>
  <si>
    <t>Redução no preço do serviço ARL para competir com o mercado
 Aumentar o marketing para venda
 Diversificar a modalidade de comercialização de serviços</t>
  </si>
  <si>
    <t>Meta estipulada para a SUNEC de aumento de 30% nas vendas
 Retirada do custo da rede interna do Serpro na formação do custo do produto
 Fomento da automação da operação do serviço
 Disponibilização de nova modalidade com preço mais competitivo</t>
  </si>
  <si>
    <t>Desatualização tecnológica (software e hardware) do produto ARL</t>
  </si>
  <si>
    <t>IR-0380917</t>
  </si>
  <si>
    <t>PETI e PDTI elaborados e em execução
 Fomento da automação da operação do serviço
 Atendimento pela modalidade de “Suporte Remoto”
 Estabelecimento de parcerias
 Alinhamento e priorização das necessidades de aquisição
 Projetos de evolução e automação do serviço</t>
  </si>
  <si>
    <t>Desconhecimento das URCs do produto LAN para venda</t>
  </si>
  <si>
    <t>IR-0353256</t>
  </si>
  <si>
    <t>Atendimento a demandas intempestivas atendendo urgência do clientes
 Elaboração de mapas e dashboards personalizado para o cliente
 Operação adequada e aderente ao ITIL e cumprindo todos os NS previstos
 Pré-venda técnica
 Divisão da gestão do serviço com a SUNIN
 Produto descrito no catálogo corporativo</t>
  </si>
  <si>
    <t>Perda do cliente RFB ou PGFN no serviço ARL</t>
  </si>
  <si>
    <t>IR-0359650</t>
  </si>
  <si>
    <t>Ampliar a venda serviços ARL em estações de trabalho
 Criação de novos tipos de serviços flexíveis
 Desalocar o custo Serpro do custo direto
 Adequar o contrato ao orçamento disponível da RFB
 Melhoria da automatização dos processos</t>
  </si>
  <si>
    <t>Análise Crítica de Desempenho - ACD
 Criação da modalidade de suporte remoto
 Reuniões com o cliente
 Automação da prestação de serviço
 Atendimento presencial com alta capilaridade
 Análise e atualização dos custos do serviço
 Emissão de propostas técnicas.
 Cumprimento do Acordo de Nível de Serviços - ANS</t>
  </si>
  <si>
    <t>Gerenciar soluções de Certificação Digital e Carimbo do Tempo</t>
  </si>
  <si>
    <t>Atraso na implementação de novas funcionalidades ou melhorias nos Sistemas de Certificação Digital</t>
  </si>
  <si>
    <t>IR-01829100</t>
  </si>
  <si>
    <t>Solicitar à DIDES a melhoria da capacidade de atendimento às demandas da Certificação Digital
 Criação de um comitê na OPCDI para definir a priorização das demandas a serem atendidas (backlog)
 Dar visibilidade a DIOPE dos impactos da demora para iniciar os atendimento das demandas da Certificação Digital</t>
  </si>
  <si>
    <t>Gestão das demandas de Certificação Digital e especificação junto à DIDES realizado pela Divisão OPGAC, composta por analistas de desenvolvimento
 A equipe da DIDES que atende as demandas da Certificação Digital são especialistas no tema
 Uso da ferramenta ALM para gestão das demandas de desenvolvimento</t>
  </si>
  <si>
    <t>Desequilíbrio econômico-financeiro do serviço de Certificação Digital</t>
  </si>
  <si>
    <t>IR-01828975</t>
  </si>
  <si>
    <t>Movimentação dos AGR que não estão contribuindo atualmente na prestação do serviço de AR para a COADM
 Simplificação da contratação do serviço de Carimbo de Tempo e utilização utilização de API
 Agregar a venda do Carimbo de Tempo a pelo menos 1 produto no Serpro
 Realizar eventos de capacitação para as unidades de negócio (DIRCL)
 Solicitar estudo do histórico dos preços ofertados pelos concorrentes
 Desativação da sala cofre do CCD-RJO e migração dos serviços para o CCD Defesa (CDciber)</t>
  </si>
  <si>
    <t>Novo modelo de negócio para o serviço Carimbo de Tempo já estruturado</t>
  </si>
  <si>
    <t>Falta de capacidade para absorção de novos clientes</t>
  </si>
  <si>
    <t>IR-01828935</t>
  </si>
  <si>
    <t>Aprimoramento da sistemática que define do Plano de Capacidade
 Evolução da arquitetura do SCDS para permitir maior escalabilidade na aplicação
 Rever o estudo de produtividade de recursos humanos
 Integração do SCDS com o sistema de gestão da AR pelas novas ACs credenciadas</t>
  </si>
  <si>
    <t>Plano de Capacidade
 Solução de armazenamento dos dossiês no storage da SUPCD
 SCDS possui o perfil de Administrador regional da AR
 Limitação de credenciamento de até 9 novas Autoridades
 Elaboração anual de aquisições do PDTI</t>
  </si>
  <si>
    <t>Fraude ou Corrupção no Ciclo de Vida do Certificado Digital</t>
  </si>
  <si>
    <t>IR-01829111</t>
  </si>
  <si>
    <t>Implementar no SCDS um controle de alerta para verificação dos dossiês dos AGR que estejam sem atualização bianual.
 Implementar no SCDS um perfil de auditor da AC para ARs vinculadas
 Implementar um processo de gestão de contas de acesso aos sistemas utilizados pelos AGRs (BIO-AC e SAF)
 Avaliar o impacto de implementação de regra de firewall para acesso à página do SAF Serpro e ao BIO-AC</t>
  </si>
  <si>
    <t>Seguro de Responsabilidade Civil
 Auditoria anual da ICP-Brasil nas ACs e ARs
 Pesquisa criminal, creditícia e avaliação funcional de todos os empregados envolvidos no ciclo de vida do certificado digital.
 Treinamento dos AGRs (Agentes de Registro) como requisito para exercer a função
 Sistema antifraude do ITI (SAF), PSBIO do Serpro e pesquisa na base do Denatran</t>
  </si>
  <si>
    <t>Indisponibilidade do SCDS</t>
  </si>
  <si>
    <t>IR-01828931</t>
  </si>
  <si>
    <t>Seguro de Responsabilidade Civil
 Desenvolvimento seguro da aplicação SCDS
 Controles de Segurança da Informação implementados segundo a ICP-Brasil, Webtrust e a ISO/IEC 27001:2013
 PCN (PRIs de Infraestrutura e AC)</t>
  </si>
  <si>
    <t>LCR indisponível</t>
  </si>
  <si>
    <t>IR-01828809</t>
  </si>
  <si>
    <t>PCN / PRI - Indisponibilidade de LCR
 Seguro de Responsabilidade Civil
 Desenvolvimento seguro da aplicação SCDS
 Monitoramento das LCRs, serviços de rede e infraestrutura
 Controles de Segurança da Informação implementados segundo a ICP-Brasil, Webtrust e a ISO/IEC 27001:2013
 Sobreaviso da equipe do CCD-SERPRO</t>
  </si>
  <si>
    <t>Serviço PSC Indisponível</t>
  </si>
  <si>
    <t>IR-01839006</t>
  </si>
  <si>
    <t>Controles de Segurança da Informação implementados segundo a ICP-Brasil, Webtrust e a ISO/IEC 27001:2013
 Sobreaviso da equipe do CCD-SERPRO
 PCN / PRIs do PSC
 Controles de segurança no desenvolvimento da API do PSC
 Monitoramento dos serviços de rede e infraestrutura do PSC e HSMs
 Alta disponibilidade por meio de cluster dos HSM do PSC
 Backups realizados de hora em hora</t>
  </si>
  <si>
    <t>Gerenciar soluções de INFOVIA</t>
  </si>
  <si>
    <t>Autuação dos órgãos de controle por não usar o investimento feito nas Infovias do Norte</t>
  </si>
  <si>
    <t>IR-0284711</t>
  </si>
  <si>
    <t>Escalar o assunto para comitê estratégico de riscos
 Pautar na reunião de diretoria colegiada.</t>
  </si>
  <si>
    <t>Notificação da área responsável por abertura de inscrição estadual
 Ciclo de vida de comercialização do serviço
 Reiteração, escalação, envolvimento de várias UGs
 Descrição das Infovias do Norte no Projeto Estratégico Infovia Brasil</t>
  </si>
  <si>
    <t>Falta de equipamentos para Infovia BSA, SPO e DWDM</t>
  </si>
  <si>
    <t>IR-0284831</t>
  </si>
  <si>
    <t>PDTI e PETI elaborado
 Planejamento orçamentário anual - Investimentos
 Controle de estoque de equipamentos e interfaces</t>
  </si>
  <si>
    <t>Falta de sustentabilidade econômica do serviço Infovia</t>
  </si>
  <si>
    <t>IR-0284100</t>
  </si>
  <si>
    <t>Alternativas técnicas para redução de custos e atração de mais clientes
 Pesquisa de satisfação automatizada e corporativa junto aos clientes
 Monitoramento das PSTs após emitidas
 Melhorar a visibilidade da composição dos custos do serviço administração, abrindo especialmente os custos indiretos aplicados ao centro de custos
 Monitoração e atualização do preço-alvo regularmente, junto com a elaboração de atualização do plano de negócios do produto
 Instituir rotina ou agenda pró-ativa para visitação dos clientes atuais</t>
  </si>
  <si>
    <t>Análise Crítica de Desempenho - ACD
 Atualização plano de negócios
 Reuniões junto aos clientes
 Análise e atualização dos custos do serviço
 Análise e ajustes na apropriação 
 Avaliação e adoção de novas tecnologias
 Emissão de Proposta de Solução Técnica - PST</t>
  </si>
  <si>
    <t>Impossibilidade de obter licenciamento para Infovia São Paulo</t>
  </si>
  <si>
    <t>IR-0284824</t>
  </si>
  <si>
    <t>Contratação de novo projeto executivo para acomodar alterações nos requisitos
 Definição estratégica e tecnológica para as operações de Data Center em São Paulo
 Visita institucional para apresentar a Infovia São Paulo</t>
  </si>
  <si>
    <t>Contrato vigente com obrigações de licenciamento
 Projeto executivo com pesquisa sobre licenciamento</t>
  </si>
  <si>
    <t>Interrupção de contratos de manutenção rede óptica</t>
  </si>
  <si>
    <t>IR-0284075</t>
  </si>
  <si>
    <t>Fiscalização técnica mensal do relatório de atendimentos
 Resposta aos alertas de encerramento de contratos</t>
  </si>
  <si>
    <t>Falha na conectividade do backbone entre os centros de dados de Brasília e de São Paulo</t>
  </si>
  <si>
    <t>IR-0698320</t>
  </si>
  <si>
    <t>Implementar conectividade 100 Gbps entre os Centro de Dados de BSA e SPO</t>
  </si>
  <si>
    <t>Resposta aos alertas de encerramento de contratos</t>
  </si>
  <si>
    <t>Perda de conectividade com o parceiro</t>
  </si>
  <si>
    <t>IR-0409938</t>
  </si>
  <si>
    <t>Implementar conectividade com a AWS através da Infovia São Paulo</t>
  </si>
  <si>
    <t>Gerenciar soluções Multimídia</t>
  </si>
  <si>
    <t>Ausência de especialistas em serviço multimídia para atendimento ao produto</t>
  </si>
  <si>
    <t>IR-01323074</t>
  </si>
  <si>
    <t>Intercâmbio de matérias entre os técnicos</t>
  </si>
  <si>
    <t>Falta de definição de produto para os demais serviços de comunicação multimídia</t>
  </si>
  <si>
    <t>IR-01323083</t>
  </si>
  <si>
    <t>Aplicar processo de gestão de produto aos demais serviços de comunicação unificada</t>
  </si>
  <si>
    <t>Elaboração de PB para licitação de solução de comunicação unificada</t>
  </si>
  <si>
    <t>Obsolescência da infraestrutura do serviço VOIP</t>
  </si>
  <si>
    <t>IR-0909771</t>
  </si>
  <si>
    <t>Preenchimento do módulo de planejamento das contratações dentro no HISAQ
 Priorização do investimento no PAC
 Projeto Básico e edital concluídos (aguardando licitação)</t>
  </si>
  <si>
    <t>SUPPD</t>
  </si>
  <si>
    <t>Coordenar o programa de gestão de privacidade da informação</t>
  </si>
  <si>
    <t>IR01 - Inviabilização dos serviços de informação</t>
  </si>
  <si>
    <t>IR-0282185</t>
  </si>
  <si>
    <t>Teses de defesa e respaldo dos principais controladores para permitir continuar a comercialização dos produtos após a LGPD
 Encaminhar orientação do Encarregado ao DP</t>
  </si>
  <si>
    <t>Registrar as atualizações e publicações relativas à privacidade e proteção de dados (legislação, doutrina e decisões) pontualmente, de acordo com as ocorrências monitoradas</t>
  </si>
  <si>
    <t>IR02 - Inadequação do tratamento dos dados como Centro de Certificação Digital - CCD</t>
  </si>
  <si>
    <t>IR-0282192</t>
  </si>
  <si>
    <t>Adequação dos contratos com as AR incluindo cláusulas de obrigatoriedade para adequação à LGPD</t>
  </si>
  <si>
    <t>Encaminhamento de consulta à SUPJU pela SUNEC</t>
  </si>
  <si>
    <t>IR03 - Inadequação do Tratamento dos dados do SERPRO como controlador</t>
  </si>
  <si>
    <t>IR-0282197</t>
  </si>
  <si>
    <t>Desenvolvimento da Plataforma LGPD
 Plataforma de planos de ação da DIOPE v2 implementando ações de voltadas para privacidade e proteção de dados
 Plataforma de Planos de Ação da DIDES
 Rever metodologias e processos de trabalho na SUPGL, SUPGP e SUPGA
 Revisão conjunta de ações obrigatórias da DIOPE
 Revisão conjunta de ações obrigatórias da DIRCL
 Revisão conjunta de ações obrigatórias da DIDES</t>
  </si>
  <si>
    <t>IR04 - Inadequação do tratamento dos dados pelo SERPRO como Operador</t>
  </si>
  <si>
    <t>IR-0284047</t>
  </si>
  <si>
    <t>Desenvolvimento da Plataforma LGPD
 Plataforma de planos de ação da DIOPE v2 implementando ações de voltadas para privacidade e proteção de dados
 Plataforma de Planos de Ação da DIDES
 Revisão conjunta de ações obrigatórias da DIOPE
 Revisão conjunta de ações obrigatórias da DIRCL
 Revisão conjunta de ações obrigatórias da DIDES</t>
  </si>
  <si>
    <t>IR05 - Falha na gestão da implantação da LGPD no SERPRO</t>
  </si>
  <si>
    <t>IR-0284080</t>
  </si>
  <si>
    <t>Elaborar estudos de parcerias necessárias para o projeto LGPD
 Elaborar levantamento sobre treinamentos adicionais sobre o tema LGPD
 Registrar as atualizações e publicações relativas à privacidade e proteção de dados (legislação, doutrina e decisões) pontualmente, de acordo com as ocorrências monitoradas.
 Ampliar a cobertura do treinamento em LGPD
 Atualizar o acompanhamento de custos
 Promover uma unificação das ferramentas de controle das ações em curso e do planejamento em geral</t>
  </si>
  <si>
    <t>IR06 - Ausência do Programa de Governança em Privacidade e Proteção de Dados e da Política de Privacidade e Proteção de Dados</t>
  </si>
  <si>
    <t>IR-0284102</t>
  </si>
  <si>
    <t>Aprovar e publicar Política e Programa de governança em privacidade e proteção de dados</t>
  </si>
  <si>
    <t>IR07 - Inadequação de contratos</t>
  </si>
  <si>
    <t>IR-0284108</t>
  </si>
  <si>
    <t>Elaborar 25 diagnósticos Multidisciplinares de Privacidade (DMP) de produtos ( novos e atuais), com o Controlador ou com o Órgão autorizador dos serviços
 Registrar as atualizações e publicações relativas à privacidade e proteção de dados pontualmente, de acordo com as ocorrências monitoradas.
 Inserção de cláusulas nos contratos de receita, despesa e parcerias que lidam com informações pessoais</t>
  </si>
  <si>
    <t>SUPSE</t>
  </si>
  <si>
    <t>Ausência de informações ou fornecer informações incompletas/incorretas sobre incidentes na ferramenta de Gestão de Incidentes (Govi) .</t>
  </si>
  <si>
    <t>IR-0284226</t>
  </si>
  <si>
    <t>Orientações da área de Estrategia de Sustentacao de Nivel de Servico de Solucoes Digitais.
  Realização de Workshop no primeiro semestre/2020, com o objetivo de Orientar o registro de incidentes somente no Govi, ou que pelo menos todos estejam espelhados nessa ferramenta.
 Ação Permanente: Realizar contatos periódicos com os Superintendentes para sensibilização quanto à necessidade de padronização do registro de incidentes somente no Govi, ou que pelo menos todos estejam espelhados nessa ferramentas.</t>
  </si>
  <si>
    <t>Desatualização do Portal UNIFICA com a gestão estratégica do Serpro.</t>
  </si>
  <si>
    <t>IR-0284191</t>
  </si>
  <si>
    <t>Validação das informações do Portal UNIFICA.
 Ação Contínua: Divulgação do canal de coleta de Informações de melhorias para o Portal UNIFICA.
 Divulgação constante do Portal Unifica</t>
  </si>
  <si>
    <t>Despriorização de atividades de Suporte.</t>
  </si>
  <si>
    <t>IR-0284159</t>
  </si>
  <si>
    <t>Estrutura Organizacional da DIDES.
 Norma DS 020.</t>
  </si>
  <si>
    <t>Distanciamento das necessidades e cenários do dia-a-dia dos Domínios.</t>
  </si>
  <si>
    <t>IR-0284152</t>
  </si>
  <si>
    <t>Work In Progress (WIP) para os assuntos não demandados pelos Domínios.</t>
  </si>
  <si>
    <t>Alocação do Time de Arquitetura.
 Controle de Demandas não solicitadas pelos Domínios.</t>
  </si>
  <si>
    <t>Entregar produtos com baixa qualidade de usabilidade ou não entregar a demanda.</t>
  </si>
  <si>
    <t>IR-0284268</t>
  </si>
  <si>
    <t>Ação Contínua: Sensibilizar as Chefias diretas e Superintendentes quanto a importância do Projeto RUX.
 Ação Contínua: Ampliar a ação dos Rux nos Domínios de Negócio, ampliando o conhecimento destes Dominios sobre a importância das ações para os Projetos e preparando os Desenvolvedores para atuar neste contexto.</t>
  </si>
  <si>
    <t>Organização do atendimento em UX.
 Padrão de Desenvolvimento em UX.
 Projeto RUX.</t>
  </si>
  <si>
    <t>Erros de Especificação de Requisitos do Portal Meu Domínio.</t>
  </si>
  <si>
    <t>IR-0284182</t>
  </si>
  <si>
    <t>Especificação/Validação dos Requisitos do Portal Meu Domínio.
 Reuniões de planejamento/acompanhamento.
 Validação das entregas.
 Planejar a agenda de reuniões com maior antecedência, garantindo a participação dos interlocutores.
 Aumentar o tempo de planejamento das Sprints com o objetivo melhor especificar as necessidades da Sprint atual.</t>
  </si>
  <si>
    <t>Evasão/saída de pessoas com conhecimento especializado.</t>
  </si>
  <si>
    <t>IR-0284275</t>
  </si>
  <si>
    <t>Realização de processo de seleção interna de pessoal, neste trimestre, objetivando capturar profissionais com capacidade técnica especializada para as atividades da área, para suprir as evasões ocorridas.
 Manutenção dos controles praticados</t>
  </si>
  <si>
    <t>Ações contínuas que objetivam estimular a Equipe, e evitar a evasão de seus membros.
 Ações que visam minimizar o risco, em caso de materialização</t>
  </si>
  <si>
    <t>Falha na contagem em PF do tamanho da Demanda</t>
  </si>
  <si>
    <t>IR-0279629</t>
  </si>
  <si>
    <t>Orientações do EMPF - Escritório de Métricas em Pontos de Função do Serpro
 Plataforma de Métricas Pontua
 Treinamento EAD – Análise de Pontos de Função
 Ferramenta Pontua 
 Treinamento EAD – Análise de Pontos de Função</t>
  </si>
  <si>
    <t>Falha no controle das atividades/procedimentos necessários ao sucesso da Implantação</t>
  </si>
  <si>
    <t>IR-0852375</t>
  </si>
  <si>
    <t>Criar mecanismo de divulgação, mais efetivo, do Fluxo de implantação
 Orientações no Portal UNIFICA - Prática GRS
 Orientações no Portal UNIFICA - Prática Implantação</t>
  </si>
  <si>
    <t>Demanda Interna no ALM
 Acompanhamento das Demandas significativas
 Reuniões de Ponto de Controle Períodico
 Modelo de Gestão - SEDES/SEEIM - DIVISAO DE ESTRATEGIA DE IMPLANTACOES DE SOLUCOES DIGITAIS
 Painel de Implantações - presente no Portal Meu Domínio
 Orientações no Portal UNIFICA - Prática GRS e Implantação</t>
  </si>
  <si>
    <t>Falta de conhecimento das equipes DIDES nas atividades/serviços executados pela DIDES/SUPSE/SESEP e de disciplina em seguir as orientações da SESEP.</t>
  </si>
  <si>
    <t>IR-0284257</t>
  </si>
  <si>
    <t>Ação Contínua: Realizar eventos de apresentação das atividades do Departamento, apresentando as atividades do Centro de Excelência UX e Frontend. - Realizar ações de endomarketing para conhecimento de atividades do Departamento. 
 Ação Contínua: Participar das reuniões de trabalho das Superintendências.</t>
  </si>
  <si>
    <t>Orientações no Centro de Excelência UX - Frontend.
 Eventos de divulgação.</t>
  </si>
  <si>
    <t>Indisponibilidade ou Lentidão excessiva do Sistema ALM</t>
  </si>
  <si>
    <t>IR-0283096</t>
  </si>
  <si>
    <t>Recurso com conhecimento para Suporte à ferramenta ALM</t>
  </si>
  <si>
    <t>Monitoramento do Ambiente pela SUPCD
 Scripts de Atendimento da SUPCD
 Contrato com o fornecedor da ferramenta ALM</t>
  </si>
  <si>
    <t>Indisponibilidade ou Lentidão excessiva do Sistema Git Corporativo, podendo culminar na perda de um dos principais ativos da empresa, o "código fonte".</t>
  </si>
  <si>
    <t>IR-0284132</t>
  </si>
  <si>
    <t>Suporte para a Ferramenta GIT.</t>
  </si>
  <si>
    <t>Monitoramento do Ambiente pela SUPCD
 Scripts de Atendimento da SUPCD
 Procedimento de Backup pela SUPCD
 Contrato com o fornecedor da ferramenta GIT</t>
  </si>
  <si>
    <t>Não ter disponibilidade para atendimento das necessidades de suporte em Arquitetura e Engenharia de Soluções.</t>
  </si>
  <si>
    <t>IR-0284147</t>
  </si>
  <si>
    <t>Atuação junto aos Domínios.</t>
  </si>
  <si>
    <t>Realização apenas do Suporte reativo, deixando de atuar proativamente no Suporte às equipes.</t>
  </si>
  <si>
    <t>IR-0284165</t>
  </si>
  <si>
    <t>Mapeamento das atividades da área
 Mapear as atividades passíveis de implementação para consultas periódicas
 Elaboração de roadmap de melhorias nas soluções existentes e construção de novas soluções de suporte
 Particpação nas reuniões semanais dos domínios para manter a proximidade com os times de desenvolvimento e identificar oportunidades de melhoria nos serviços e soluções de suporte</t>
  </si>
  <si>
    <t>SUPSI</t>
  </si>
  <si>
    <t>Gerenciar continuidade de negócios</t>
  </si>
  <si>
    <t>Atraso na execução dos planos de continuidade</t>
  </si>
  <si>
    <t>IR-0283856</t>
  </si>
  <si>
    <t>Subprocesso/Atividade "Testar de Planos de Continuidade"
 Os Centros de Comando são o ponto central de acionamento dos PCNs (centro de excelência na atuação de incidentes)</t>
  </si>
  <si>
    <t>Atraso no acionamento das equipes técnicas envolvidas</t>
  </si>
  <si>
    <t>IR-0283853</t>
  </si>
  <si>
    <t>Implantação da revisão periódica da lista de acionamento das equipes técnicas quando da revisão do PCN</t>
  </si>
  <si>
    <t>Subprocesso/Atividade "Testar de Planos de Continuidade"</t>
  </si>
  <si>
    <t>Demora na aprovação da lista de SMC pelo CPPNS</t>
  </si>
  <si>
    <t>IR-0283794</t>
  </si>
  <si>
    <t>Cobrança por e-mail, dando ciência ao nível hierárquico superior
 Gestão da pauta do CPPNS feita pela COADM/DIRCL</t>
  </si>
  <si>
    <t>Desatualização de PCN de SMC</t>
  </si>
  <si>
    <t>IR-0283836</t>
  </si>
  <si>
    <t>Revisão periódica da lista dos destinatários do alerta emitido pelo Govi Controle quando ocorrer mudança em SMC.</t>
  </si>
  <si>
    <t>Envio de mensagem para gestores de continuidade quando ocorrer mudança no SMC em questão
 Revisão anual dos planos de continuidade</t>
  </si>
  <si>
    <t>Desconhecimento do acionamento dos planos de contingência por parte dos gestores de continuidade do negócio</t>
  </si>
  <si>
    <t>IR-0283860</t>
  </si>
  <si>
    <t>Incluir nos planos de continuidade a comunicação do acionamento dos planos aos agentes de continuidade corporativo</t>
  </si>
  <si>
    <t>Levantamento incompleto das interdependências e dos impactos</t>
  </si>
  <si>
    <t>IR-0283786</t>
  </si>
  <si>
    <t>Validação por parte do gestor de continuidade de negócios da unidade
 Automação da identificação e da validação das interdependências</t>
  </si>
  <si>
    <t>Lista de SMC priorizada afetando as interdependências</t>
  </si>
  <si>
    <t>IR-0283798</t>
  </si>
  <si>
    <t>Lista de SMC submetida ao CPPNS deve conter as informações de interdependência.</t>
  </si>
  <si>
    <t>Não execução do teste de continuidade</t>
  </si>
  <si>
    <t>IR-0283829</t>
  </si>
  <si>
    <t>Execução do teste de mesa</t>
  </si>
  <si>
    <t>Perda das informações sobre SMC</t>
  </si>
  <si>
    <t>IR-0283782</t>
  </si>
  <si>
    <t>Implementação dos formulários e informações de GCN no Serpro na nova ferramenta de GRC</t>
  </si>
  <si>
    <t>Na ausência de sistema todas as informações de BIA ficam na estação de trabalho da Gestora Corporativa de Continuidade do Negócio
 Sistema SISBIA</t>
  </si>
  <si>
    <t>Plano de Resposta a Emergência inexistente ou desatualizado</t>
  </si>
  <si>
    <t>IR-0283846</t>
  </si>
  <si>
    <t>Ampliação do treinamento em Resposta a Emergências nas demais regionais do Serpro.</t>
  </si>
  <si>
    <t>Treinamentos de resposta a emergências
 DAC da SUPGL determina tratamento de Continuidade do Negócio no seu segmento (resposta a emergências)</t>
  </si>
  <si>
    <t>Planos de Continuidade de Negócios (PCN) não elaborados</t>
  </si>
  <si>
    <t>IR-0283810</t>
  </si>
  <si>
    <t>Conscientização dos superintendentes e diretores quanto ao tema GCN, apresentando os indicadores de construção dos planos (cenário atual de GCN no Serpro)
 Edição do Seminário de Segurança da Informação com o tema GCN, apresentando os indicadores de construção dos planos (cenário atual de GCN no Serpro) em 2020</t>
  </si>
  <si>
    <t>Direcionamento tático (COGRS) para elaboração dos planos internos de continuidade (DAC das unidade do Serpro)
 Seminário de Segurança da Informação com o tema de Continuidade do Negócio
 Plano de negócio para comercialização do serviço de gestão de continuidade do negócio instituído
 Indicador de ICI/SMC com PCN
 Campanha de segurança da informação ao longo de 2018 foram feitas publicações na primeira leitura de 3 histórias em quadrinho sobre continuidade</t>
  </si>
  <si>
    <t>Gerenciar Segurança da Informação</t>
  </si>
  <si>
    <t>Dificuldade de promover a melhoria contínua dos processos de SI</t>
  </si>
  <si>
    <t>IR-0283876</t>
  </si>
  <si>
    <t>Análise Crítica do resultado ou desempenho do processo</t>
  </si>
  <si>
    <t>Disponibilização indevida da informação sigilosa</t>
  </si>
  <si>
    <t>IR-0283914</t>
  </si>
  <si>
    <t>Conscientização sobre categorização da informação</t>
  </si>
  <si>
    <t>Erro na categorização da informação classificada, sigilosa ou ostensiva</t>
  </si>
  <si>
    <t>IR-0283899</t>
  </si>
  <si>
    <t>Revisão da matriz de categorização para facilitar a disseminação do grau de sigilo das informações</t>
  </si>
  <si>
    <t>Orientações inadequadas</t>
  </si>
  <si>
    <t>IR-0283774</t>
  </si>
  <si>
    <t>Unificação das áreas de segurança</t>
  </si>
  <si>
    <t>Venda de informação sigilosa</t>
  </si>
  <si>
    <t>IR-0283916</t>
  </si>
  <si>
    <t>Conscientização sobre informação sigilosa</t>
  </si>
  <si>
    <t>Nova versão da norma de classificação da informação
 Técnico assina Termos de isenção e sigilo e manutenção do sigilo
 Forense computacional</t>
  </si>
  <si>
    <t>Gerenciar soluções de Segurança</t>
  </si>
  <si>
    <t>Acesso indevido às salas forenses ou às informações tratadas pela equipe de atendimento do serviço</t>
  </si>
  <si>
    <t>IR-01828831</t>
  </si>
  <si>
    <t>PB para aquisição de cofres
 Cobertura por CFTV com gravação e backup
 Levantamento dos requisitos para para construção das salas seguras pela SUPGL
 Instalação dos cofres de guarda dos artefatos</t>
  </si>
  <si>
    <t>Salas com estrutura mínima
 Controle de acesso físico em Siscor</t>
  </si>
  <si>
    <t>Atraso na emissão do parecer</t>
  </si>
  <si>
    <t>IR-0283925</t>
  </si>
  <si>
    <t>Estabelecer um tempo de atendimento formal da demanda junto as áreas de segurança de infraestrutura; 
 Dar posicionamento da pendência para o demandante e para os gerentes das áreas de infraestrutura envolvidas.</t>
  </si>
  <si>
    <t>Coleta de artefatos inadequada</t>
  </si>
  <si>
    <t>IR-01828818</t>
  </si>
  <si>
    <t>Ação educacional para os técnicos de coleta
 Incentivar a formação de técnicos especializados para coleta de dados sensíveis (patrocínio diretor, FCT, banco de horas)
 Designação de atividade de coleta para não-subordinado
 Existência de agente de coleta de artefatos físicos (estação de trabalho) em todas as regionais
 Repasse da responsabilidade (demandante) das coletas para a SUPTR</t>
  </si>
  <si>
    <t>Definição de premissas para seleção dos técnicos
 Técnico assina Termos de isenção e sigilo e manutenção do sigilo
 Treinamento e orientações aos técnicos para atendimento à demanda conforme os processos</t>
  </si>
  <si>
    <t>Contaminação de provas ou quebra da cadeia de custódia.</t>
  </si>
  <si>
    <t>IR-0283969</t>
  </si>
  <si>
    <t>Orientação técnica mais detalhada do POP 
 Manutenção do sigilo das informações (incidente, contexto da demanda, pessoas investigadas e documentos) por todas as partes interessadas.</t>
  </si>
  <si>
    <t>Contaminar provas ou eliminar vestígios, destruir evidências e inviabilizar indícios que possam garantir a constituição de certeza e conclusividade.</t>
  </si>
  <si>
    <t>IR-0283943</t>
  </si>
  <si>
    <t>A abordagem da importância de ser preservado o ambiente e acionados os agentes de coleta será feita nas ações de cultura do ano, de modo a compensar seu pouco detalhamento com sua mais ampla disseminação.</t>
  </si>
  <si>
    <t>Demanda incompleta, incorreta e/ou incoerente.</t>
  </si>
  <si>
    <t>IR-0283922</t>
  </si>
  <si>
    <t>Solução de automatização do Fluxo de Exceção</t>
  </si>
  <si>
    <t>Equipe de forense não qualificada</t>
  </si>
  <si>
    <t>IR-01838789</t>
  </si>
  <si>
    <t>Participação da empresa no custeio de educação pós-graduação
 Lista de critérios de aceite ou qualidade para homologação da plataforma do treinamento
 Realização de treinamentos internos
 Auto estudo e investimentos particulares em formação técnica</t>
  </si>
  <si>
    <t>Cooperação técnica entre órgãos
 Participação da empresa no custeio de certificações</t>
  </si>
  <si>
    <t>Exposição de vulnerabilidades aos riscos enumerados no parecer de segurança</t>
  </si>
  <si>
    <t>IR-0283937</t>
  </si>
  <si>
    <t>Elaborar relatório periódicos para informar situação de riscos aceitos de forma temporária e de riscos reincidentes para deliberação da alta liderança.
 Automação do fluxo de exceção</t>
  </si>
  <si>
    <t>Falta de equipamentos e ferramentas adequadas</t>
  </si>
  <si>
    <t>IR-01838774</t>
  </si>
  <si>
    <t>Capacidade crítica do planejamento estratégico de 2020, meta 4.4</t>
  </si>
  <si>
    <t>Planejamento de aquisições pela SUPSI
 Especificação de requisitos elaborado e revisado entre equipes SUPEC e SUPSI</t>
  </si>
  <si>
    <t>Indisponibilidade da infra de segurança</t>
  </si>
  <si>
    <t>IR-0284035</t>
  </si>
  <si>
    <t>Ambientes de teste e homologação
 Automação do processo de operação
 Atualização de conhecimento da equipe de segurança de infra
 Redundância de equipamentos</t>
  </si>
  <si>
    <t>Inexistência do papel ou indisponibilidade de técnicos para realização de salvaguarda de ativos de rede e coleta de artefatos</t>
  </si>
  <si>
    <t>IR-01828843</t>
  </si>
  <si>
    <t>Criação do papel de agente de coleta na SUPSI
 Recrutamento interno para agentes de coleta</t>
  </si>
  <si>
    <t>Acerto prévio da coleta com o superintendente
 Treinamento e áudio conferências para alinhamento com novos coletores e acompanhamento da demanda até o final</t>
  </si>
  <si>
    <t>Informação incompleta/insuficiente para monitoração de segurança</t>
  </si>
  <si>
    <t>IR-0284029</t>
  </si>
  <si>
    <t>Aplicar monitoração de serviços da coleta</t>
  </si>
  <si>
    <t>Padronização e automação das configurações das coletas de eventos</t>
  </si>
  <si>
    <t>Vazamento de informações de segurança (relatórios de vulnerabilidade, riscos e informações de segurança)</t>
  </si>
  <si>
    <t>IR-0284042</t>
  </si>
  <si>
    <t>Aplicar revisões de segurança dos procedimentos/ferramentas/operações da SUPSI</t>
  </si>
  <si>
    <t>Avaliação de riscos de segurança nos próprios serviços de segurança</t>
  </si>
  <si>
    <t>Vazamento de informações nos servidores plataforma baixa da SUPCD</t>
  </si>
  <si>
    <t>IR-01838744</t>
  </si>
  <si>
    <t>Dar encaminhamento ao processo de aquisição de ferramenta
 Processo de atualização contínua do parque</t>
  </si>
  <si>
    <t>Gestão de vulnerabilidades
 Gestão de identidades e acessos</t>
  </si>
  <si>
    <t>SUPTR</t>
  </si>
  <si>
    <t>Coordenar Atividades Correcionais</t>
  </si>
  <si>
    <t>Atraso na realização de investigação preliminar para elaboração do Juízo de Admissibilidade</t>
  </si>
  <si>
    <t>IR-0410225</t>
  </si>
  <si>
    <t>Acesso direto às informações de outras áreas
 Espaço físico específico compatível com o resguardo e sigilosidade que o desempenho das atividades preconiza</t>
  </si>
  <si>
    <t>Cobranças constantes para a área, muitas vezes acionando o superior hierárquico</t>
  </si>
  <si>
    <t>Ausência de automação processual</t>
  </si>
  <si>
    <t>IR-0405513</t>
  </si>
  <si>
    <t>Estudo de obtenção de ferramenta de gestão de documentos e processos eletrônicos que supra as necessidades apontadas.
 Tentativa de disponibilização do Sistema Eletrônico de Informações (SEI).</t>
  </si>
  <si>
    <t>Os agentes correcionais tramitam os autos do processo via malote/Sedex10, bem como as peças com controle de protocolo e reserva de informação.
 Digitalização e disponibilização parcial dos autos do processo no Serprodrive periodicamente.
 Acompanhamento periódico e sistemático junto aos agentes correcionais para garantir o regular andamento processual.
 Alimentação manual da planilha de acompanhamento dos procedimentos correcionais dos indicadores do exercício.</t>
  </si>
  <si>
    <t>Excesso na duração do procedimento correcional SINVE e PAD</t>
  </si>
  <si>
    <t>IR-0410239</t>
  </si>
  <si>
    <t>Criar comissões permanentes vinculadas à Corregedoria</t>
  </si>
  <si>
    <t>Aviso acerca do prazo de expiração das Decisões Setoriais
 Entrar em contato periódica e sistematicamente com as comissões processantes para checar o andamento e sanar eventuais dúvidas</t>
  </si>
  <si>
    <t>Resistência na aplicação de penalidade pelas autoridades competentes</t>
  </si>
  <si>
    <t>IR-0410191</t>
  </si>
  <si>
    <t>Acompanhamento e aviso do transcurso do prazo junto à autoridade competente</t>
  </si>
  <si>
    <t>Sensibilização e explicação normativa acerca das obrigações da autoridade competente perante as atribuições do cargo, bem como exposição de conjunto probatório contundente
 Fornecimento de anexos editáveis da Norma e esclarecimentos de preenchimento formal de última hora para evitar perda de prazo na aplicação da penalidade</t>
  </si>
  <si>
    <t>Gerenciar Ouvidoria</t>
  </si>
  <si>
    <t>Coleta ineficiente de elementos de convicção na análise preliminar de denúncia de conduta.</t>
  </si>
  <si>
    <t>IR-0421712</t>
  </si>
  <si>
    <t>Elaboração de fluxo de análise preliminar com definição de atores e suas respectivas atividades.</t>
  </si>
  <si>
    <t>Análise preliminar da Ouvidoria.</t>
  </si>
  <si>
    <t>OPCDI-OPPCD</t>
  </si>
  <si>
    <t>Acesso não autorizado, desastres naturais ou interferências nos perímetros dos ambientes físicos do CCD-SERPRO</t>
  </si>
  <si>
    <t>IR-01849488</t>
  </si>
  <si>
    <t>Controles de Segurança da Informação implementados segundo a ICP-Brasil, Webtrust e a ISO/IEC 27001:2013
 Site de contingência
 Manutenções preventivas e corretivas periódicas nos ambiente da sala cofre
 Sistema de controle de acesso físico exclusivo do CCD-SERPRO
 Sistema de CFTV exclusivo do CCD-SERPRO
 Monitoramento 24x7 de vigilantes
 Sistema de alarme e detecção de incêndio exclusivo do CCD-SERPRO
 Rede estabilizada, nobreak e conjunto de geradores de energia
 Níveis de acesso ao CCD-SERPRO, de acordo com a ICP-Brasil
 Brigada de incêndio da regional
 PREs (Planos de Resposta a Emergência) elaborado pela SUPGL</t>
  </si>
  <si>
    <t>Falha de softwares e sistemas nos servidores do CCD-SERPRO</t>
  </si>
  <si>
    <t>IR-01839348</t>
  </si>
  <si>
    <t>Viabilizar virtualização do servidor SGACT
 Solicitar orçamento para aquisição de um servidor redundante de CFTV</t>
  </si>
  <si>
    <t>Monitoramento das LCRs, serviços de rede e infraestrutura
 Controles de Segurança da Informação implementados segundo a ICP-Brasil, Webtrust e a ISO/IEC 27001:2013
 Ferramentas corporativas de segurança de rede (firewall, IPS, Anti-DDOS, SIEM)
 Segregação de redes
 Análise de Vulnerabilidades periódicas
 Priorizar junto a coordenação da OPCDI as atualizações dos sistema operacionais e outros software
 Criar um plano de ação de atualizações</t>
  </si>
  <si>
    <t>Falha na gestão do ciclo de vidas dos contratos de operação do CCD-SERPRO</t>
  </si>
  <si>
    <t>IR-01849560</t>
  </si>
  <si>
    <t>Site de contingência
 Módulo de contratos no sistema interno (Rildo System)
 Lista de fornecedores no anexo I do Manual de Segurança do CCD
 Sistema corporativo de controle e vencimento de contratos
 PDTI - Plano diretor de tecnologia da informação
 Arquitetura redundante local de ativos que suportam os serviços do SCDS</t>
  </si>
  <si>
    <t>Falha na realização de ações periódicas de conscientização em segurança da informação e treinamento técnicos na equipe do CCD-SERPRO</t>
  </si>
  <si>
    <t>IR-01849338</t>
  </si>
  <si>
    <t>Realização do curso de AGR obrigatório para os administradores do CCD-SERPRO
 Indicar a priorização junto a COADM (DIOPE) das necessidades de ações educacionais como requisitos da ICP-Brasil e ISO 27001
 Contratação do curso de formação Linux e Apache para atualização e aprimoramento tecnológico da equipe técnica do CCD-SERPRO</t>
  </si>
  <si>
    <t>Planilha de cursos necessários por função, com cursos obrigatórios, recomendados e opcionais
 Grade Básica corporativa de cursos obrigatórios
 Treinamento periódicos de reciclagem nos sistemas da sala cofre
 Realização de workshop e palestras internas no CCD-SERPRO
 Programa de pós-graduação incentiva nos assuntos da área de atuação
 Seminários Corporativos de Segurança da Informação e Semana Serpro de Segurança (SSW)
 Melhorar a sistemática de identificação das necessidades de treinamento</t>
  </si>
  <si>
    <t>Falha nos controles de segurança da informação nos ativos de tecnologia do CCD-SERPRO</t>
  </si>
  <si>
    <t>IR-01839494</t>
  </si>
  <si>
    <t>Monitorar as atualizações de firmwares e softwares dos ativos de rede junto às equipes técnicas responsáveis
 Implementar na ferramenta Archer um processo de gestão de controles
 Contratar a SUPCD para armazenamento das imagens do CFTV no Centro de Dados
 Contratar a SUPCD para armazenamento do backup do PSBIO (hub e abis) no Centro de Dados</t>
  </si>
  <si>
    <t>Controles de Segurança da Informação implementados segundo a ICP-Brasil, Webtrust e a ISO/IEC 27001:2013
 Ferramentas corporativas de segurança de rede (firewall, IPS, Anti-DDOS, SIEM)
 Segregação de redes
 Análise de Vulnerabilidades periódicas
 Rotina de Backup nos servidores do CCD-SERPRO
 Elaborar documento de hardening para as tecnologias atuais nos servidores do CCD-SERPRO</t>
  </si>
  <si>
    <t>Indisponibilidade da AC Offline</t>
  </si>
  <si>
    <t>IR-01839383</t>
  </si>
  <si>
    <t>Providenciar uma versão atualizada do Ywyra
 Aquisição de novos HSM para as ACs Offline
 Obtenção de novos servidores para as ACs Offline</t>
  </si>
  <si>
    <t>Disponibilidade local de servidores (desktop) para substituir o principal em caso de falhas
 Geração de LCRs no site de contingência como testes de PCN
 Comunicar à AC RFB da importância da geração de LCR no site de contingência pelo menos duas vezes ao ano
 Elaborar estudos para a virtualização do sistema das ACs Offline</t>
  </si>
  <si>
    <t>ESCALA DE ADEQUAÇÃO E EFICÁCIA DOS CONTROLES EXISTENTES</t>
  </si>
  <si>
    <t>TESTES DE CONTROLE</t>
  </si>
  <si>
    <r>
      <rPr>
        <b/>
        <sz val="10"/>
        <color rgb="FF000000"/>
        <rFont val="Calibri"/>
      </rPr>
      <t xml:space="preserve">ATRIBUTOS DOS TESTES DE CONTROLE
</t>
    </r>
    <r>
      <rPr>
        <sz val="10"/>
        <color rgb="FF000000"/>
        <rFont val="Calibri"/>
      </rPr>
      <t>(MOT-CGU e COSO ICIF)</t>
    </r>
  </si>
  <si>
    <t xml:space="preserve"> Inexistente
(Nota: 0)</t>
  </si>
  <si>
    <t>Fraco
(Nota: 1)</t>
  </si>
  <si>
    <t>Mediano
(Nota: 2)</t>
  </si>
  <si>
    <t>Forte 
(Nota: 3)</t>
  </si>
  <si>
    <r>
      <rPr>
        <b/>
        <sz val="10"/>
        <color theme="1"/>
        <rFont val="Calibri"/>
      </rPr>
      <t>Teste de Desenho (ToD) dos controles</t>
    </r>
    <r>
      <rPr>
        <b/>
        <sz val="10"/>
        <color rgb="FFFF0000"/>
        <rFont val="Calibri"/>
      </rPr>
      <t>-</t>
    </r>
    <r>
      <rPr>
        <b/>
        <sz val="10"/>
        <color theme="1"/>
        <rFont val="Calibri"/>
      </rPr>
      <t>chave</t>
    </r>
    <r>
      <rPr>
        <b/>
        <strike/>
        <sz val="10"/>
        <color theme="1"/>
        <rFont val="Calibri"/>
      </rPr>
      <t>s</t>
    </r>
    <r>
      <rPr>
        <b/>
        <sz val="10"/>
        <color theme="1"/>
        <rFont val="Calibri"/>
      </rPr>
      <t xml:space="preserve"> </t>
    </r>
    <r>
      <rPr>
        <sz val="10"/>
        <color theme="1"/>
        <rFont val="Calibri"/>
      </rPr>
      <t>:  avalia a adequabilidade do controle, observando sua pertinência e proporcionalidade face aos riscos.</t>
    </r>
    <r>
      <rPr>
        <i/>
        <sz val="9"/>
        <color theme="1"/>
        <rFont val="Calibri"/>
      </rPr>
      <t xml:space="preserve"> </t>
    </r>
    <r>
      <rPr>
        <i/>
        <sz val="8"/>
        <color theme="1"/>
        <rFont val="Calibri"/>
      </rPr>
      <t>(Fonte: TCU- Avaliação do controle interno em nível de atividades)</t>
    </r>
  </si>
  <si>
    <r>
      <rPr>
        <b/>
        <sz val="10"/>
        <color theme="1"/>
        <rFont val="Calibri"/>
      </rPr>
      <t xml:space="preserve">Adequabilidade: </t>
    </r>
    <r>
      <rPr>
        <sz val="10"/>
        <color theme="1"/>
        <rFont val="Calibri"/>
      </rPr>
      <t xml:space="preserve">O controle está definido em normativo ou instruções escritas, com definição clara de pessoal envolvido, responsabilidades, fluxo do processo e estrutura(sistemas, unidades). </t>
    </r>
  </si>
  <si>
    <t>0- Inexistente: Não há descrição do controle, ocorrendo de modo informal.</t>
  </si>
  <si>
    <t xml:space="preserve">1-Fraco: Há uma descrição informal do controle-chave, não havendo definição clara e explícita de instruções, responsabilidades, fluxos, sistemas, informações necessárias para validação e tipo do controle. </t>
  </si>
  <si>
    <r>
      <rPr>
        <sz val="10"/>
        <color rgb="FF000000"/>
        <rFont val="Calibri"/>
      </rPr>
      <t>2-Mediano: Há definição clara e formal do controle-chave, incluindo também categorizações do controle conforme Metodologia corporativa. Houve estudo para identificar e atuar nas causas, nas consequências ou no próprio risco.</t>
    </r>
    <r>
      <rPr>
        <sz val="10"/>
        <color rgb="FF000000"/>
        <rFont val="Calibri"/>
      </rPr>
      <t xml:space="preserve"> </t>
    </r>
  </si>
  <si>
    <t>3-Forte: A descrição do controle atende aos requisitos da Metodologia corporativa e são proporcionais aos riscos que tratam, o que orienta as revisões períodicas da gestão de riscos.</t>
  </si>
  <si>
    <r>
      <rPr>
        <b/>
        <sz val="10"/>
        <color rgb="FF000000"/>
        <rFont val="Calibri"/>
      </rPr>
      <t>Teste de Efetividade (ToE) dos controles</t>
    </r>
    <r>
      <rPr>
        <b/>
        <sz val="10"/>
        <color rgb="FFFF0000"/>
        <rFont val="Calibri"/>
      </rPr>
      <t>-</t>
    </r>
    <r>
      <rPr>
        <b/>
        <sz val="10"/>
        <color rgb="FF000000"/>
        <rFont val="Calibri"/>
      </rPr>
      <t>chave</t>
    </r>
    <r>
      <rPr>
        <b/>
        <strike/>
        <sz val="10"/>
        <color rgb="FF000000"/>
        <rFont val="Calibri"/>
      </rPr>
      <t>s</t>
    </r>
    <r>
      <rPr>
        <b/>
        <sz val="10"/>
        <color rgb="FF000000"/>
        <rFont val="Calibri"/>
      </rPr>
      <t xml:space="preserve"> : </t>
    </r>
    <r>
      <rPr>
        <sz val="10"/>
        <color rgb="FF000000"/>
        <rFont val="Calibri"/>
      </rPr>
      <t xml:space="preserve">avalia a efetiva aplicação do controle e se está surtindo os efeitos dos resultados esperados. </t>
    </r>
    <r>
      <rPr>
        <i/>
        <sz val="8"/>
        <color rgb="FF000000"/>
        <rFont val="Calibri"/>
      </rPr>
      <t>(Fonte: TCU- Avaliação do controle interno em nível de atividades)</t>
    </r>
  </si>
  <si>
    <r>
      <rPr>
        <b/>
        <sz val="10"/>
        <color rgb="FF000000"/>
        <rFont val="Calibri"/>
      </rPr>
      <t>Eficácia:</t>
    </r>
    <r>
      <rPr>
        <sz val="10"/>
        <color rgb="FF000000"/>
        <rFont val="Calibri"/>
      </rPr>
      <t xml:space="preserve"> O controle propicia uma razoável garantia de que os objetivos e metas serão atingidos, evitando falhas de maneira eficaz e eficiente.</t>
    </r>
  </si>
  <si>
    <t>0-Inexistente: Ausência de aplicação do controle</t>
  </si>
  <si>
    <t>1-Fraco: Controle sem aplicação consistente. Ocorrem falhas eventuais ou sua ocorrência é latente.</t>
  </si>
  <si>
    <t>2-Mediano: Controle funciona, reduziu a quantidade e/ou impacto das falhas/deficiências, contudo necessita de aprimoramento</t>
  </si>
  <si>
    <t>3- Forte: não foram detectadas falhas, sendo realizada análise custo vs. benefícios dos controles para orientar as revisões periódicas da gestão de riscos.</t>
  </si>
  <si>
    <r>
      <rPr>
        <b/>
        <sz val="10"/>
        <color rgb="FF000000"/>
        <rFont val="Calibri"/>
      </rPr>
      <t>Monitoramento:</t>
    </r>
    <r>
      <rPr>
        <sz val="10"/>
        <color rgb="FF000000"/>
        <rFont val="Calibri"/>
      </rPr>
      <t xml:space="preserve"> O controle é acompanhado numa base frequente, inclusive com a definição de Indicadores que demonstrem se realmente há o tratamento esperado em relação ao risco associado, bem como a identificação e a comunicação (reporte) de materialização do risco e de deficiências de controle.</t>
    </r>
  </si>
  <si>
    <t>0-Inexistente: Não é realizado monitoramento e teste dos controles.</t>
  </si>
  <si>
    <r>
      <rPr>
        <sz val="10"/>
        <color rgb="FF000000"/>
        <rFont val="Calibri"/>
      </rPr>
      <t>1- Fraco: O monitoramento e teste dos controles é realizado de forma eventual ou sem periodicidade definida</t>
    </r>
    <r>
      <rPr>
        <sz val="10"/>
        <color rgb="FF000000"/>
        <rFont val="Calibri"/>
      </rPr>
      <t>.</t>
    </r>
  </si>
  <si>
    <t>2-Mediano: O monitoramento é realizado por indicadores ou alertas de falhas, sendo acompanhado e reportado via relatório com periodicidade definida.</t>
  </si>
  <si>
    <r>
      <rPr>
        <sz val="10"/>
        <color rgb="FF000000"/>
        <rFont val="Calibri"/>
      </rPr>
      <t>3- Forte: O monitoramento ocorre forma contínua, com gatilhos de alertas quando atingido determinado limite de tolerância dos indicadores-chave</t>
    </r>
    <r>
      <rPr>
        <strike/>
        <sz val="10"/>
        <color rgb="FF000000"/>
        <rFont val="Calibri"/>
      </rPr>
      <t>s</t>
    </r>
    <r>
      <rPr>
        <sz val="10"/>
        <color rgb="FF000000"/>
        <rFont val="Calibri"/>
      </rPr>
      <t xml:space="preserve"> de risco (KRI) ou de problemas(materialização do risco).</t>
    </r>
  </si>
  <si>
    <t>TESTES DE RISCOS</t>
  </si>
  <si>
    <t xml:space="preserve">ATRIBUTOS DOS TESTES DE RISCOS
</t>
  </si>
  <si>
    <r>
      <rPr>
        <b/>
        <sz val="10"/>
        <color theme="1"/>
        <rFont val="Calibri"/>
      </rPr>
      <t xml:space="preserve">Teste de Desenho (ToD) dos riscos-chave </t>
    </r>
    <r>
      <rPr>
        <sz val="10"/>
        <color theme="1"/>
        <rFont val="Calibri"/>
      </rPr>
      <t>:  avalia a adequabilidade do risco, observando sua pertinência em face aos objetivos.</t>
    </r>
  </si>
  <si>
    <r>
      <rPr>
        <b/>
        <sz val="10"/>
        <color theme="1"/>
        <rFont val="Calibri"/>
      </rPr>
      <t xml:space="preserve">Adequabilidade: </t>
    </r>
    <r>
      <rPr>
        <sz val="10"/>
        <color theme="1"/>
        <rFont val="Calibri"/>
      </rPr>
      <t xml:space="preserve">O risco-chave está definido quanto ao objetivo que atinge, seu impacto, probabilidade, causas, consequências e com definição clara do apetite e dos responsáveis. </t>
    </r>
  </si>
  <si>
    <t>0- Inexistente: Não há descrição do risco, ocorrendo de modo informal.</t>
  </si>
  <si>
    <t>1-Fraco: Há definição formal dos riscos, com definição clara quanto ao objetivo que atinge, seu impacto e probabilidade de ocorrência, mas sem identificar os riscos-chave e riscos de fraude.</t>
  </si>
  <si>
    <t xml:space="preserve">2-Mediano: Há definição clara e formal dos riscos-chave e de riscos de fraude. Houve estudo para identificar causas e consequências, com definição clara do apetite e dos responsáveis. </t>
  </si>
  <si>
    <t>3-Forte: Há visão prospectiva dos riscos emergentes e de riscos positivos (oportunidades), o que reorienta a estratégia e as revisões períodicas da própria gestão de riscos.</t>
  </si>
  <si>
    <t>Teste de Desenho (ToD)</t>
  </si>
  <si>
    <t>Teste de
 Efetividade (ToE)</t>
  </si>
  <si>
    <t xml:space="preserve">Nota Média dos Testes de Autovaliaçao do Controle </t>
  </si>
  <si>
    <t>Referência de Evidências</t>
  </si>
  <si>
    <t>Processo</t>
  </si>
  <si>
    <t>(ID Risco) - Descrição do Risco</t>
  </si>
  <si>
    <t>(ID Controle) - Descrição do Controle</t>
  </si>
  <si>
    <r>
      <rPr>
        <b/>
        <sz val="9"/>
        <color rgb="FF000000"/>
        <rFont val="Calibri"/>
      </rPr>
      <t xml:space="preserve">Tipo de Controle
 (Automático ou Manual)
 </t>
    </r>
    <r>
      <rPr>
        <b/>
        <sz val="9"/>
        <color rgb="FFCC0000"/>
        <rFont val="Calibri"/>
      </rPr>
      <t>(Não disponível no Archer)</t>
    </r>
  </si>
  <si>
    <t>Natureza do Controle (Preventivo ou Detectivo)</t>
  </si>
  <si>
    <r>
      <rPr>
        <b/>
        <sz val="9"/>
        <color rgb="FF000000"/>
        <rFont val="Calibri"/>
      </rPr>
      <t xml:space="preserve">Categoria de Controle </t>
    </r>
    <r>
      <rPr>
        <b/>
        <sz val="9"/>
        <color rgb="FFCC0000"/>
        <rFont val="Calibri"/>
      </rPr>
      <t>(Não disponível no Archer)</t>
    </r>
  </si>
  <si>
    <r>
      <rPr>
        <b/>
        <sz val="9"/>
        <color rgb="FF000000"/>
        <rFont val="Calibri"/>
      </rPr>
      <t xml:space="preserve">Sistema Envolvido
</t>
    </r>
    <r>
      <rPr>
        <b/>
        <sz val="9"/>
        <color rgb="FFCC0000"/>
        <rFont val="Calibri"/>
      </rPr>
      <t>(Nao disponível no Archer)</t>
    </r>
  </si>
  <si>
    <r>
      <rPr>
        <b/>
        <sz val="9"/>
        <color rgb="FF000000"/>
        <rFont val="Calibri"/>
      </rPr>
      <t xml:space="preserve">Controle chave?
</t>
    </r>
    <r>
      <rPr>
        <b/>
        <sz val="9"/>
        <color rgb="FFFF0000"/>
        <rFont val="Calibri"/>
      </rPr>
      <t>(Nao disponível no Archer)</t>
    </r>
  </si>
  <si>
    <t>Peso Controle</t>
  </si>
  <si>
    <t>Adequabilidade</t>
  </si>
  <si>
    <t>Eficácia</t>
  </si>
  <si>
    <t>Monitoramento</t>
  </si>
  <si>
    <t>04.04-Gerenciar Incidente</t>
  </si>
  <si>
    <r>
      <rPr>
        <b/>
        <sz val="10"/>
        <color theme="1"/>
        <rFont val="Calibri"/>
      </rPr>
      <t>(IR-0283419)</t>
    </r>
    <r>
      <rPr>
        <sz val="10"/>
        <color theme="1"/>
        <rFont val="Calibri"/>
      </rPr>
      <t xml:space="preserve"> - Falha ou inoperância do sistema de registro automatizado de incidentes</t>
    </r>
  </si>
  <si>
    <r>
      <rPr>
        <b/>
        <sz val="10"/>
        <color theme="1"/>
        <rFont val="Calibri"/>
      </rPr>
      <t>(CP-283417)</t>
    </r>
    <r>
      <rPr>
        <sz val="10"/>
        <color theme="1"/>
        <rFont val="Calibri"/>
      </rPr>
      <t xml:space="preserve"> - Monitores para verificação de disponibilidade da infraestrutura (SUPCD)</t>
    </r>
  </si>
  <si>
    <t>Automático</t>
  </si>
  <si>
    <t>Detectivo</t>
  </si>
  <si>
    <t>Relatório de Exceção</t>
  </si>
  <si>
    <t>Zabbix, IPMonitor</t>
  </si>
  <si>
    <t>Sim</t>
  </si>
  <si>
    <t>Archer</t>
  </si>
  <si>
    <r>
      <rPr>
        <b/>
        <sz val="10"/>
        <color theme="1"/>
        <rFont val="Calibri"/>
      </rPr>
      <t>(CP-283421)</t>
    </r>
    <r>
      <rPr>
        <sz val="10"/>
        <color theme="1"/>
        <rFont val="Calibri"/>
      </rPr>
      <t xml:space="preserve"> - Monitores para verificação de disponibilidade da ferramenta de workflow (SUPCD)</t>
    </r>
  </si>
  <si>
    <t xml:space="preserve"> SiteScope, IPMonitor, Zabbix.</t>
  </si>
  <si>
    <r>
      <rPr>
        <b/>
        <sz val="10"/>
        <color theme="1"/>
        <rFont val="Calibri"/>
      </rPr>
      <t>(CP-852361)</t>
    </r>
    <r>
      <rPr>
        <sz val="10"/>
        <color theme="1"/>
        <rFont val="Calibri"/>
      </rPr>
      <t xml:space="preserve"> - Informativo com orientações sobre correlacionar informações de ferramentas distintas de monitoração: GRAFANA x ZABBIX x GDP</t>
    </r>
  </si>
  <si>
    <t>Manual</t>
  </si>
  <si>
    <t>Preventivo</t>
  </si>
  <si>
    <t xml:space="preserve"> GRAFANA x ZABBIX x GDP</t>
  </si>
  <si>
    <t>Não</t>
  </si>
  <si>
    <t>Configuração</t>
  </si>
  <si>
    <t>ZABBIX</t>
  </si>
  <si>
    <t xml:space="preserve">NOTA CONSOLIDADA DE CONTROLES INTERNOS: </t>
  </si>
  <si>
    <t>Riscos Operacionais</t>
  </si>
  <si>
    <t>Nota Consolidada Controle</t>
  </si>
  <si>
    <t>Nível do Risco (Prob x Imp)</t>
  </si>
  <si>
    <t>ID Risco - 0001</t>
  </si>
  <si>
    <t>ID Risco - 0002</t>
  </si>
  <si>
    <t>ID Risco - 0003</t>
  </si>
  <si>
    <t>ID Risco - 0004</t>
  </si>
  <si>
    <t>ID Risco - 0005</t>
  </si>
  <si>
    <t>ID Risco - 0006</t>
  </si>
  <si>
    <t>ID Risco - 0007</t>
  </si>
  <si>
    <t>COSO ICIF 2013 - COMPONENTES, PRINCÍPIOS</t>
  </si>
  <si>
    <t>COMPONENTE: AMBIENTE DE CONTROLE</t>
  </si>
  <si>
    <t>NÍVEL DE MATURIDADE POR PRINCÍPIO</t>
  </si>
  <si>
    <t>PONTOS FOCAIS</t>
  </si>
  <si>
    <t>Nível 1 
Inexistente</t>
  </si>
  <si>
    <t>Nível 1: Informal / Ad-hoc 
Valor: 1</t>
  </si>
  <si>
    <t>Nível  2: Gerenciado / Padronizado
Valor: 3</t>
  </si>
  <si>
    <t>Nível 3: Estabelecido / Definido 
Valor:5</t>
  </si>
  <si>
    <t>Nível 4: Otimizado
Eficiente/Efetivo</t>
  </si>
  <si>
    <r>
      <rPr>
        <sz val="10"/>
        <color theme="1"/>
        <rFont val="Calibri"/>
      </rPr>
      <t>1- A organização demonstra comprometimento com a integridade e valores éticos (</t>
    </r>
    <r>
      <rPr>
        <b/>
        <sz val="10"/>
        <color theme="1"/>
        <rFont val="Calibri"/>
      </rPr>
      <t>Demonstra compromentimento com a integridade e os valores éticos</t>
    </r>
    <r>
      <rPr>
        <sz val="10"/>
        <color theme="1"/>
        <rFont val="Calibri"/>
      </rPr>
      <t>)</t>
    </r>
  </si>
  <si>
    <t>(1.1) Liderar pelo exemplo</t>
  </si>
  <si>
    <t>Inexistente, Ausência completa do controle</t>
  </si>
  <si>
    <t>Comportamento, valores e estilo operacional da alta administração não são conhecidos pela equipe</t>
  </si>
  <si>
    <t>Os funcionários têm uma consciência geral do comportamento da alta administração e estilos operacionais</t>
  </si>
  <si>
    <t>A alta administração informa a todos os funcionários sobre seu estilo operacional e comportamento esperado.
Os valores são publicados e bem compreendidos em toda a organização.</t>
  </si>
  <si>
    <t>Os gerentes têm padrões comprovadamente elevados de comportamento pessoal. Eles “fazem o que falam”.</t>
  </si>
  <si>
    <t>(1.2) Estalecer normas de condutas</t>
  </si>
  <si>
    <t>Códigos de conduta mínimos ou nenhum para o pessoal.
Nenhum padrão ético estabelecido.</t>
  </si>
  <si>
    <t>Existem códigos de conduta fundamentais que são disponibilizados aos funcionários.
Existem políticas claras sobre fraude e corrupção, assédio sexual e proteção a denunciantes.</t>
  </si>
  <si>
    <t>Os funcionários são automaticamente lembrados dos principais padrões de comportamento esperados como parte das ações regulares de treinamento.</t>
  </si>
  <si>
    <t>Funcionários em todos os níveis têm um entendimento comum dos padrões esperados.
A “maneira como fazemos as coisas por aqui” é conhecida por todos os funcionários.</t>
  </si>
  <si>
    <t>(1.3) Avaliar a adesão às normas de conduta</t>
  </si>
  <si>
    <t>(1.4) Tratar desvios de forma oportuna</t>
  </si>
  <si>
    <t>2- A estrutura de governança demonstra independência
em relação aos seus executivos e supervisiona o
desenvolvimento e o desempenho do controle interno. (Cumpre a responsabilidade de supervisão)</t>
  </si>
  <si>
    <t>(2.1) Estabelecer responsabilidades pela supervisão.</t>
  </si>
  <si>
    <t>Os arranjos de supervisão não são definidos.</t>
  </si>
  <si>
    <t>Existe uma estrutura legal que define claramente os órgãos de supervisão da organização</t>
  </si>
  <si>
    <t>A supervisão inclui um Comitê de Auditoria independente.</t>
  </si>
  <si>
    <t>Acordos de supervisão reconhecidos como atendendo aos mais altos padrões internacionais.</t>
  </si>
  <si>
    <t>(2.2) Utilizar experiências relevantes</t>
  </si>
  <si>
    <t>Arranjos de supervisão não estão definidos</t>
  </si>
  <si>
    <t>Existe um processo claro de nomeação ou recrutamento dos membros dos órgãos sociais.
Habilidades necessárias e experiências relevantes são definidas e correspondem aos objetivos da organização</t>
  </si>
  <si>
    <t>O órgão de administração é composto por membros com várias aptidões e competências adequadas (formação e qualificação).</t>
  </si>
  <si>
    <t>O corpo diretivo tem acesso a especialistas independentes, conforme necessário.
O corpo diretivo apóia comprovadamente a independência da Auditoria Interna como a terceira linha de defesa.</t>
  </si>
  <si>
    <t>(2.3) Operar de forma independente.</t>
  </si>
  <si>
    <t>Há uma separação clara entre a função de tomada de decisão da administração e a função de supervisão / consultoria.</t>
  </si>
  <si>
    <t>As informações necessárias para exercer a supervisão são coletadas a tempo e relatadas de maneira precisa e confiável</t>
  </si>
  <si>
    <t>Os arranjos de supervisão foram avaliados quanto à eficiência e eficácia pela SAI.</t>
  </si>
  <si>
    <t>(2.4) Exercer a supervisão do sistema de controle interno: ambiente de controle, avaliação de riscos, atividades de controle, informação e comunicação, e atividades de monitoramento</t>
  </si>
  <si>
    <t>Existe um sistema estabelecido de supervisão do controle interno.
A administração determina quais informações devem ser reportadas aos órgãos de governança</t>
  </si>
  <si>
    <t>As relações com parceiros externos são claramente definidas pela administração.</t>
  </si>
  <si>
    <t>Os órgãos diretivos revisam regularmente a eficácia da estrutura organizacional.</t>
  </si>
  <si>
    <t>3. A administração estabelece, com a supensão da estrutura de governança, as estruturas, os níveis de subordinação e as autoridades e responsabilidades adequadas na busca dos objetivos. (Estabele a estrutura, a autoridade e a reponsabilidade)</t>
  </si>
  <si>
    <t>(3.1) Considerar todas as estruturas da entidade.</t>
  </si>
  <si>
    <t>A estrutura organizacional não está claramente definida ou é fácil de entender.</t>
  </si>
  <si>
    <t>Existe uma estrutura de organização aprovada. A estrutura estabelecida é clara e de fácil compreensão.</t>
  </si>
  <si>
    <t>As relações com parceiros externos são claramente definidas pela administração. Existem contratos em vigor para prestadores de serviços terceirizados que especificam claramente as responsabilidades desses prestadores em relação ao controle interno.</t>
  </si>
  <si>
    <t>(3.2) Estabelecer as linhas de subordinação e reporte.</t>
  </si>
  <si>
    <t>Não existe um organograma formal.
Há pouca ou nenhuma consciência das três linhas de defesa</t>
  </si>
  <si>
    <t>Existem organogramas formais que especificam linhas hierárquicas.
Existe uma consciência básica das funções da primeira e da segunda linhas de defesa.</t>
  </si>
  <si>
    <t>Existem poucos indivíduos com responsabilidades duplas de relatórios.
Todas as três linhas de defesa são bem compreendidas e totalmente implantadas</t>
  </si>
  <si>
    <t>Os resultados da terceira linha de defesa são utilizáveis ​​e acionados</t>
  </si>
  <si>
    <t xml:space="preserve">(3.3) Definir, atribuir e limitar responsabilidades e autoridades. </t>
  </si>
  <si>
    <t>As autoridades existem, mas não foram estabelecidas para todos os níveis da organização ou não são claras.</t>
  </si>
  <si>
    <t>Há uma declaração escrita clara das autoridades delegadas de todos os funcionários. Embora existam, podem não estar disponíveis para revisão por todos os funcionários.</t>
  </si>
  <si>
    <t>Os funcionários recebem manuais ou outras orientações onde os limites de autoridade são definidos.</t>
  </si>
  <si>
    <t>AI fornece garantia sobre a clareza das autoridades e responsabilidades.</t>
  </si>
  <si>
    <t>4. A organização demonstra comprometimento para atrair,
desenvolver e reter talentos competentes, em linha com
seus objetivos. (Demonstra comprometimento com a competência)</t>
  </si>
  <si>
    <t>(4.1) Estabelecer políticas e práticas.</t>
  </si>
  <si>
    <t>As políticas de recursos humanos existem sem uma estratégia geral clara para o desenvolvimento de pessoas.
Existem políticas de RH muito básicas que se relacionam principalmente com salários e subsídios.</t>
  </si>
  <si>
    <t>Existe um documento de estratégia de RH que descreve os objetivos das políticas de RH da organização.</t>
  </si>
  <si>
    <t>Circulares, manuais e guias identificam claramente as competências e habilidades necessárias para a equipe, usando como estruturas de carreira, declarações de competências, descrições de cargos, etc.</t>
  </si>
  <si>
    <t>A estratégia e as políticas de RH são revisadas periodicamente pelos órgãos de governo.</t>
  </si>
  <si>
    <t>(4.2) Avalia competência e aborda deficiências.</t>
  </si>
  <si>
    <t>Não existe um processo formal de avaliação de desempenho.</t>
  </si>
  <si>
    <t>Existe um sistema formal de avaliação de desempenho que é aplicado a todos os funcionários.</t>
  </si>
  <si>
    <t>O desempenho do pessoal é avaliado regularmente em relação aos padrões de competência esperados.</t>
  </si>
  <si>
    <t>Existem testes formais exigidos das habilidades da equipe em funções críticas, como auditoria interna.</t>
  </si>
  <si>
    <t>(4.3) Atrai, desenvolve e retém indivíduos.</t>
  </si>
  <si>
    <t>O pessoal é recrutado sem uma política geral de recrutamento.
As oportunidades de treinamento para o pessoal são limitadas.
Existem elevados níveis de rotatividade de pessoal.</t>
  </si>
  <si>
    <t>Existe um mecanismo de recrutamento com regras pré-definidas e claras.
Existem qualificações claras exigidas para todo o pessoal no momento do recrutamento.</t>
  </si>
  <si>
    <t>Existe um plano de treinamento para a organização como um todo e planos de desenvolvimento pessoal para os indivíduos.
A organização fornece suporte de mentoria para desenvolver a equipe
Os requisitos de promoção dentro da organização estão relacionados a habilidades adicionais necessárias em níveis mais altos da organização.</t>
  </si>
  <si>
    <t>Existe um mecanismo para enviar funcionários para seminários, conferências e workshops internacionais, como o PEMPAL.
Existem mecanismos para recompensar os altos níveis de desempenho do pessoal com recompensas financeiras e não financeiras.</t>
  </si>
  <si>
    <t>(4.4) Estabelece planos e prepara a sucessão.</t>
  </si>
  <si>
    <t>Não há acordos de planejamento de sucessão em vigor.</t>
  </si>
  <si>
    <t>A organização identificou cargos-chave que não devem ser deixados sem preenchimento</t>
  </si>
  <si>
    <t xml:space="preserve">A organização identificou cargos em que a rotatividade de funcionários é esperada.
Existe um “plano de sucessão” para o preenchimento de cargos-chave na organização.
</t>
  </si>
  <si>
    <t>Existe uma política de rotação regular da equipe para ampliar a combinação de habilidades disponíveis.
Existe um programa de mentoria para ajudar a identificar futuros líderes.</t>
  </si>
  <si>
    <t>5. A organização faz com que as pessoas assumam
responsabilidade por suas funções de controle interno na
busca pelos objetivos. (Reforça a responsabilidade pela prestação de contas)</t>
  </si>
  <si>
    <t>(5.1) Exigir a prestação de contas por meio de estruturas, autoridades e responsabilidades.</t>
  </si>
  <si>
    <t>Há pouca ou nenhuma responsabilidade pela ação de controle interno.</t>
  </si>
  <si>
    <t>As responsabilidades são identificadas e atribuídas aos indivíduos.
Existe um sistema de avaliação de desempenho que opera em diferentes níveis da organização e foca na forma como os gestores gerenciam suas Regiões / Escritórios / Divisões / Unidades.</t>
  </si>
  <si>
    <t xml:space="preserve">Os funcionários estão cientes de suas responsabilidades por meio de descrições de funções ou outros mecanismos.
As responsabilidades atendem ao controle interno e aos objetivos de negócios da organização.
Existem cadeias de responsabilidade bem compreendidas e a maioria dos funcionários é responsabilizada por suas responsabilidades de controle interno.
</t>
  </si>
  <si>
    <t xml:space="preserve">Os objetivos individuais estão ligados a objetivos de nível superior na estratégia ou plano de gestão.
Todos os funcionários são regularmente responsabilizados por suas responsabilidades de controle interno.
</t>
  </si>
  <si>
    <t>(5.2) Estabelecer métricas, incentivos e recompensas de desempenhos.</t>
  </si>
  <si>
    <t>Existem medidas de desempenho muito limitadas em vigor.</t>
  </si>
  <si>
    <t>Existe uma política para definir objetivos e indicadores-chave de desempenho (KPIs) no nível da entidade.</t>
  </si>
  <si>
    <t>A política para definir objetivos e Indicadores Chave de Desempenho (KPIs) se estende a unidades de negócios e indivíduos.</t>
  </si>
  <si>
    <t>Todos os funcionários estão ativamente envolvidos na definição de seus objetivos de desempenho e KPIs relacionados.</t>
  </si>
  <si>
    <t>(5.3) Avaliar continuamente a relevância das métricas, incentivos e recompensas de desempenho.</t>
  </si>
  <si>
    <t>A segunda linha de defesa é responsável por revisar a relevância das medidas de desempenho.</t>
  </si>
  <si>
    <t>A qualidade e relevância das medidas de desempenho são avaliadas regularmente pela Auditoria Interna (terceira linha de defesa).</t>
  </si>
  <si>
    <t>A administração atesta a relevância de suas medidas de desempenho</t>
  </si>
  <si>
    <t>(5.4) Considera pressões excessivas.</t>
  </si>
  <si>
    <t>Existe um procedimento / mecanismo formalizado para medir a carga de trabalho do pessoal que identifica as situações de sobrecarga ou subcarga e mecanismos para resolver essas disparidades.</t>
  </si>
  <si>
    <t>A gerência identifica os funcionários que não estão se afastando de suas funções o suficiente.
Os funcionários que sofrem de doenças relacionadas ao estresse são identificados e mudanças feitas na carga de trabalho para reduzir esse estresse.</t>
  </si>
  <si>
    <t>Existem acordos de aconselhamento de pessoal para identificar os funcionários que enfrentam pressões indevidas.</t>
  </si>
  <si>
    <t>(5.5) Avaliar o desempenho e recompensar ou disciplinar as pessoas.</t>
  </si>
  <si>
    <t>Não existe um sistema formal de avaliação de desempenho.</t>
  </si>
  <si>
    <t>O sistema de avaliação resulta em relatórios de desempenho formais.
Há consistência entre o nível de funções assumidas e as recompensas fornecidas.</t>
  </si>
  <si>
    <t>A avaliação de desempenho resulta em recompensar a equipe de forma positiva e negativa (tanto financeira quanto não financeira).</t>
  </si>
  <si>
    <t xml:space="preserve">6. A organização especifica os objetivos
com clareza suficiente, a fim de permitir
a identificação e a avaliação dos riscos
associados aos objetivos. (Especifica objetivos adequados)
</t>
  </si>
  <si>
    <t>objetivos operacionais existem nas leis e documentos de política relacionados, mas não são capturados em uma estratégia geral da organização.</t>
  </si>
  <si>
    <t xml:space="preserve">Existe uma estratégia de alto nível para a organização que contém os objetivos da Organização como um todo.
Os objetivos organizacionais refletem as escolhas de nível gerencial e político sobre a melhor forma de responder aos desafios das políticas.
</t>
  </si>
  <si>
    <t xml:space="preserve">A estratégia de alto nível é apoiada por metas e KPIs.
Cada unidade de negócios na organização define objetivos anuais com metas e KPIs relacionados.
</t>
  </si>
  <si>
    <t xml:space="preserve">Os objetivos operacionais formam a base para definir o orçamento da organização.
Há uma declaração clara do apetite geral de risco da organização. 
Os níveis de tolerância ao risco são identificados para todos os objetivos principais e medidos por meio de KPIs relevantes.
</t>
  </si>
  <si>
    <t>Os relatórios externos são ad hoc e não estruturados.</t>
  </si>
  <si>
    <t xml:space="preserve">A organização mantém registros de receitas e despesas em relação ao orçamento alocado e relatórios sobre a execução do orçamento. 
Relatórios de desempenho são fornecidos quando solicitados pelos órgãos supervisores. 
</t>
  </si>
  <si>
    <t xml:space="preserve">A organização deve preparar demonstrações financeiras anuais de acordo com os padrões contábeis adotados para a organização como um todo.
Existe um sistema para a preparação de relatórios anuais sobre o desempenho da organização em relação aos objetivos declarados.
</t>
  </si>
  <si>
    <t xml:space="preserve">
Existe um sistema de contabilidade automatizado que apóia a preparação precisa de contas para refletir as transações subjacentes a um nível aceitável de materialidade.
</t>
  </si>
  <si>
    <t xml:space="preserve">Os relatórios internos são limitados.
</t>
  </si>
  <si>
    <t>Os relatórios internos são preparados pelas unidades dentro da organização quando consideram apropriado fazê-lo</t>
  </si>
  <si>
    <t xml:space="preserve">Os relatórios internos são preparados com um nível apropriado de precisão e refletem as transações subjacentes.
</t>
  </si>
  <si>
    <t>A alta administração decide qual nível de relatório interno é apropriado para os diferentes aspectos do orçamento e da gestão financeira.</t>
  </si>
  <si>
    <t>Há uma consciência limitada dos objetivos de conformidade.</t>
  </si>
  <si>
    <t>Existe uma política que explica como os gerentes devem estabelecer objetivos para cumprir os padrões governamentais.
Os objetivos de conformidade podem ser amplos e incluir questões ambientais, a necessidade de concorrência, regulamentos de proteção e segurança, políticas fundamentais de pessoal, como taxas mínimas de pagamento e assédio.</t>
  </si>
  <si>
    <t>Os objetivos de conformidade estão incluídos na estratégia de alto nível da organização.
A organização atende a todos os principais objetivos de conformidade.a</t>
  </si>
  <si>
    <t>Existe um alto nível de conscientização na organização da importância dos objetivos de conformidade.</t>
  </si>
  <si>
    <t xml:space="preserve">7. A organização identifica os riscos à realização de seus objetivos por toda a entidade e analisa os riscos como uma base para determinar a forma como devem ser gerenciados. (Identifica e analisa riscos)
</t>
  </si>
  <si>
    <t>Não há avaliação de risco formal, então a administração reage a riscos e oportunidades à medida que surgem.</t>
  </si>
  <si>
    <t xml:space="preserve">Há um requisito para processos formais de avaliação de risco em toda a organização. 
A maioria das unidades organizacionais realiza alguma forma de avaliação de risco. 
</t>
  </si>
  <si>
    <t xml:space="preserve">Existem registros de risco separados para escritórios regionais e matrizes. 
Existem registros de risco separados para unidades organizacionais que operam como agências independentes, sem fins lucrativos, que cobram por seus serviços ou produtos.
</t>
  </si>
  <si>
    <t>Existem registros de riscos separados para cada unidade operacional e um registro de riscos corporativos para os principais riscos enfrentados pela organização como um todo.</t>
  </si>
  <si>
    <t xml:space="preserve">Não há avaliação de risco formal em vigor. </t>
  </si>
  <si>
    <t>Existe uma política formal de avaliação de risco que explica como identificar e avaliar o impacto de eventos internos e externos.</t>
  </si>
  <si>
    <t>Os funcionários recebem exemplos dos tipos de eventos internos e externos que podem gerar riscos e oportunidades.</t>
  </si>
  <si>
    <t xml:space="preserve">Os funcionários são treinados em como realizar uma avaliação formal de risco.
</t>
  </si>
  <si>
    <t>Alta Administração pode não estar envolvida na resposta aos riscos decorrentes.</t>
  </si>
  <si>
    <t>As avaliações de risco podem envolver funcionários em diferentes níveis em algumas unidades organizacionais.</t>
  </si>
  <si>
    <t xml:space="preserve">Na maioria das unidades, os funcionários em diferentes níveis normalmente realizam reuniões separadas de avaliação de risco. </t>
  </si>
  <si>
    <t>As avaliações de risco são sempre realizadas durante as reuniões que envolvem funcionários de todos os níveis.</t>
  </si>
  <si>
    <t>A significância dos riscos decorrentes pode não ser totalmente compreendida</t>
  </si>
  <si>
    <t>O registro de riscos contém avaliações da probabilidade e impacto de todos os riscos identificados.</t>
  </si>
  <si>
    <t>A velocidade do risco também é considerada e medida durante o processo de avaliação de risco</t>
  </si>
  <si>
    <t>Existe um sistema comum de pontuação de riscos em toda a organização para determinar os maiores riscos que a organização enfrenta, medindo a probabilidade, o impacto e a velocidade</t>
  </si>
  <si>
    <t xml:space="preserve">A gestão reage aos riscos e oportunidades conforme eles surgem. </t>
  </si>
  <si>
    <t>A política de avaliação de risco fornece quatro respostas de risco possíveis - evitar, transferir (compartilhar), aceitar ou reduzir (controlar) o risco.</t>
  </si>
  <si>
    <t>O registro de risco inclui a resposta ao risco acordada e referências às atividades de controle, conforme apropriado.</t>
  </si>
  <si>
    <t>A administração garante que as respostas aos riscos sejam econômicas, fazendo uso apropriado de todas as quatro respostas aos riscos.</t>
  </si>
  <si>
    <t xml:space="preserve">8. A organização considera o potencial para fraude na avaliação dos riscos à realização dos objetivos. (Avalia o risco de fraude)
</t>
  </si>
  <si>
    <t>Há um entendimento mínimo das causas da fraude e da corrupção.</t>
  </si>
  <si>
    <t xml:space="preserve">Existe uma política antifraude e anticorrupção que explica aos funcionários as diferentes formas como a fraude e a corrupção podem ocorrer, por exemplo, roubo, engano, uso impróprio de ativos, denúncias fraudulentas, violação de controles pela administração e atos ilegais. </t>
  </si>
  <si>
    <t>Todos os funcionários recebem treinamento básico sobre fraude e conscientização sobre corrupção.</t>
  </si>
  <si>
    <t>Os casos reais de fraude e corrupção identificados são relatados a todos os funcionários para aumentar a conscientização sobre as formas como a fraude pode ser cometida.</t>
  </si>
  <si>
    <t>Existem avaliações limitadas dos incentivos e pressões para cometer fraude.</t>
  </si>
  <si>
    <t>Há segregação adequada de funções para garantir que os gerentes não possam tomar decisões por conta própria: o princípio dos quatro olhos é seguido.</t>
  </si>
  <si>
    <t>Existem verificações periódicas de conflito de interesses na tomada de decisões.</t>
  </si>
  <si>
    <t>Todos os funcionários em cargos gerenciais são obrigados a fornecer uma declaração de sua situação financeira a cada ano.</t>
  </si>
  <si>
    <t>Existem avaliações limitadas das oportunidades de cometer fraude.</t>
  </si>
  <si>
    <t>A gestão inclui avaliações de oportunidades de fraude durante os processos de avaliação de risco.</t>
  </si>
  <si>
    <t xml:space="preserve">Os fatores que levam à alta rotatividade de funcionários em funções-chave foram identificados.
A administração identifica posições financeiras de alto risco para níveis adicionais de revisão.
O registro de riscos inclui áreas de maior risco de fraude e corrupção.
</t>
  </si>
  <si>
    <t xml:space="preserve">A administração divulga todos os casos de fraude e corrupção para aumentar o medo de detecção de fraude ou atos corruptos
</t>
  </si>
  <si>
    <t>Há uma consideração limitada de atitudes e racionalizações.</t>
  </si>
  <si>
    <t>Todos os funcionários tiveram um nível mínimo de treinamento em conscientização sobre fraude e corrupção.</t>
  </si>
  <si>
    <t>O registro de riscos inclui áreas de maior risco de fraude e corrupção.</t>
  </si>
  <si>
    <t>Existem verificações periódicas do comportamento pessoal. 
Comitê Interno de Práticas Antifraude.
A terceira linha revisa os riscos de fraude e corrupção.</t>
  </si>
  <si>
    <t>9. A organização identifica e avalia as mudanças que poderiam afetar, de forma significativa, o sistema de controle interno. (Identifica e analisa mudanças significativas)</t>
  </si>
  <si>
    <t>Há consideração limitada de mudanças importantes no ambiente externo.</t>
  </si>
  <si>
    <t xml:space="preserve">A administração considera as mudanças resultantes da disponibilidade de recursos (redução no número de funcionários públicos ou outros recursos orçamentários. A  
administração considera as mudanças no ambiente externo além do controle da organização, como impactos climáticos severos. 
</t>
  </si>
  <si>
    <t xml:space="preserve">A administração considera as mudanças na (a) liderança política (governo) ; (b) as direções econômicas / políticas / geográficas globais; (c) a estrutura regulatória; (d) grande reestruturação do setor público - fusão de ministérios / agências; e (e) mudanças em andamento ou esperadas nas práticas de administração pública.
</t>
  </si>
  <si>
    <t xml:space="preserve">Há uma unidade dentro da organização que é responsável por monitorar as mudanças. </t>
  </si>
  <si>
    <t xml:space="preserve">Há uma consideração limitada de mudanças importantes no modelo de negócios. </t>
  </si>
  <si>
    <t xml:space="preserve">A administração considera os projetos de mudanças importantes, resultando em mudanças nas estruturas-chave, funções, funções, serviços e produtos fornecidos. A
administração considera as mudanças nas novas tecnologias - tecnologias disruptivas incluindo dados móveis e seu impacto nos processos internos e controles internos.
</t>
  </si>
  <si>
    <t xml:space="preserve">Existem processos claros para lidar com riscos de segurança de TI / TIC / Cibernética e disponibilidade operacional por meio de planejamento de continuidade de negócios e / ou planejamento de recuperação de desastres. A administração considera a capacidade de pessoal relevante para novas funções e objetivos.
</t>
  </si>
  <si>
    <t>Existe uma unidade dentro da organização responsável por monitorar as mudanças.</t>
  </si>
  <si>
    <t xml:space="preserve">Há uma consideração limitada sobre as mudanças na liderança.
</t>
  </si>
  <si>
    <t>A administração considera o impacto de novos gestores com uma nova visão do PIC e diferentes atitudes de controle.</t>
  </si>
  <si>
    <t xml:space="preserve">A administração considera o impacto dos altos níveis de rotatividade nos cargos de administração em geral.
Existem cargos específicos que têm acordos formais de transferência para garantir que as informações sobre as principais atividades de controle sejam passadas de um gerente para outro.
</t>
  </si>
  <si>
    <t>COMPONENTE: ATIVIDADES DE CONTROLES</t>
  </si>
  <si>
    <t>10. A organização seleciona e desenvolve atividades de controle que contribuem para a redução, a níveis aceitáveis, dos riscos à realização dos objetivos. (Seleciona e desenvolve atividades de controle)</t>
  </si>
  <si>
    <t>(10.1) Integrar-se com a avaliação de risco.</t>
  </si>
  <si>
    <t xml:space="preserve">Não há avaliação de risco formal para integrar com os controles
</t>
  </si>
  <si>
    <t>A maioria dos registros de risco inclui algumas referências às atividades de controle que se destinam a reduzir os riscos inerentes a um nível aceitável.</t>
  </si>
  <si>
    <t>Existem referências a atividades de controle em todos os registros de risco.</t>
  </si>
  <si>
    <t>Existe um registro de riscos corporativos que identifica os principais riscos enfrentados pela organização e as principais atividades de controle implementadas para lidar com esses riscos.</t>
  </si>
  <si>
    <t>(10.2) Considerar fatores específicos à entidade.</t>
  </si>
  <si>
    <t>Há pouca consideração sobre os fatores organizacionais, como os níveis de descentralização e automação de TI, ao projetar os controles</t>
  </si>
  <si>
    <t xml:space="preserve">A organização tem um conhecimento básico da primeira e segunda linhas de defesa ao projetar atividades de controle. </t>
  </si>
  <si>
    <t>A organização entende e aplica o conceito das três linhas de defesa ao projetar suas atividades de controle.</t>
  </si>
  <si>
    <t>A organização usa as três linhas de defesa para estabelecer controles eficazes sobre as atividades descentralizadas: há um conjunto comum de orientações para gerentes de escritórios regionais sobre as funções de a segunda e terceira linhas de defesa em relação às atividades regionais</t>
  </si>
  <si>
    <t>(10.3) Determinar os processos de negócios relevantes.</t>
  </si>
  <si>
    <t xml:space="preserve">As atividades de controle são definidas e aplicadas de forma padronizada no setor público, independente do processo de negócios. </t>
  </si>
  <si>
    <t>Existe um entendimento básico de quais processos de negócios requerem atividades de controle. Isso inclui políticas que especificam quais tipos de contratos exigem licitações e processos críticos para a preparação de demonstrações financeiras precisas.</t>
  </si>
  <si>
    <t>Processos de negócios objetivoscobertura integralidade (que todas as transações são processadas), precisão (que as transações são corretamente avaliados e registrados) e validade (que as transações representam despesas legítimo ou receitas da organização e ter sido devidamente autorizada, de acordo com o orçamento).</t>
  </si>
  <si>
    <t xml:space="preserve">Há uma compreensão completa de quais processos de negócios requerem atividades de controle. </t>
  </si>
  <si>
    <t>(10.4) Avaliar a combinação de tipos de atividade de controle.</t>
  </si>
  <si>
    <t>A administração não avalia o mix de atividades de controle.</t>
  </si>
  <si>
    <t>Há uma compreensão clara das diferenças entre os controles preventivos e de detecção e uma abordagem equilibrada para o uso de cada tipo de controle</t>
  </si>
  <si>
    <t xml:space="preserve">A administração faz uso total de diferentes tipos de controles, por exemplo, reconciliações, controles físicos, autorizações e aprovações e verificações de terceiros. 
Tentativas básicas de reduzir custos por meio da limitação de verificações de transações abaixo de um determinado valor financeiro.
</t>
  </si>
  <si>
    <t xml:space="preserve">A administração avalia a relação custo-benefício das diferentes atividades de controle antes de determinar quais atividades de controle implementar. </t>
  </si>
  <si>
    <t>(10.5) Considerar em quais níveis as atividades são realizadas.</t>
  </si>
  <si>
    <t xml:space="preserve">A administração não considera o nível de atividades de controle. </t>
  </si>
  <si>
    <t>Existem requisitos separados para atividades de controle nos níveis de transação e supervisão na maioria dos processos de negócios.</t>
  </si>
  <si>
    <t xml:space="preserve">Existem requisitos separados para atividades de controle nos níveis de transação e supervisão em todos os processos de negócios. </t>
  </si>
  <si>
    <t>Sempre que possível, a administração concentra os controles principais no nível de supervisão.</t>
  </si>
  <si>
    <t>(10.6) Abordar a segregação de funções.</t>
  </si>
  <si>
    <t>Há limitada segregação de atividades</t>
  </si>
  <si>
    <t>A administração identificou quatro funções principais que devem ser segregadas - (1) autorização de despesas, (2) certificação de bens recebidos e aprovação de pagamento, (3) realização de pagamentos e (4) registro de transações.</t>
  </si>
  <si>
    <t>Há verificações adicionais por uma unidade de supervisão de segunda linha durante a segregação não é prático devido ao tamanho da unidade de negócios.</t>
  </si>
  <si>
    <t>A Auditoria Interna analisa a adequação da segregação de funções como parte da terceira linha de defesa.</t>
  </si>
  <si>
    <t>11. A organização seleciona e desenvolve atividades gerais de controle sobre a tecnologia para apoiar a realização dos objetivos. (Seleciona e desenvolve controles gerais de tecnologia)</t>
  </si>
  <si>
    <t>(11.1) Determinar dependência entre o uso da tecnologia nos processos de negócios e os controles
gerais de tecnologia.</t>
  </si>
  <si>
    <t xml:space="preserve">Não há avaliação da dependência de TI. </t>
  </si>
  <si>
    <t>Existe uma política de TI separada que identifica todos os principais elementos de TI em uso na organização. A política inclui a consideração de tecnologia cliente / servidor, armazenamento de dados baseado em nuvem, computação do usuário final, dispositivos móveis e sistemas operacionais.</t>
  </si>
  <si>
    <t xml:space="preserve">A administração entende e determina a dependência e a ligação entre as atividades de controles automatizados dos processos de negócios e os controles gerais de tecnologia. </t>
  </si>
  <si>
    <t>O gerenciamento usa a estrutura COBIT5  para a governança e gerenciamento de sistemas e processos de TI em toda a entidade</t>
  </si>
  <si>
    <t>(11.2) Estabelecer atividades de controle da infraestrutura de tecnologia relevante.</t>
  </si>
  <si>
    <t xml:space="preserve">Existem controles limitados sobre a infraestrutura de tecnologia. </t>
  </si>
  <si>
    <t>A administração seleciona e desenvolve atividades de controle sobre a infraestrutura de tecnologia, que são projetadas para garantir a integridade, precisão e disponibilidade do processamento de tecnologia.</t>
  </si>
  <si>
    <t>Existem procedimentos diários de backup e recuperação claramente definidos para todos os dados-chave da organização.</t>
  </si>
  <si>
    <t>Existem procedimentos como geradores de eletricidade de reserva para garantir um alto nível de disponibilidade dos sistemas de TI corporativos.</t>
  </si>
  <si>
    <t>(11.3) Estabelecer atividades de controle sobre os processo relevantes de gerenciamento da segurança.</t>
  </si>
  <si>
    <t>Existem mínimos controles de segurança de TI.</t>
  </si>
  <si>
    <t>Existem básicas de atividades controle para restringir os direitos de acesso a usuários autorizados de acordo com suas responsabilidades de trabalho, usando controles físicos sobre o acesso a escritórios com infraestrutura de TI e senhas de usuário para acessar os sistemas de TI.</t>
  </si>
  <si>
    <t xml:space="preserve">Existem fortes controles de segurança de TI que incluem alterações regulares para acessar senhas e o uso de convenções de nomenclatura de senhas fortes. </t>
  </si>
  <si>
    <t>Existem estritas e automáticas limitações de acesso do usuário apenas aos aplicativos essenciais para o desempenho de suas funções.</t>
  </si>
  <si>
    <t>(11.4) Estabelecer atividades de controle sobre os processos relevantes de aquisição, desenvolvimento e manutenção de tecnologia.</t>
  </si>
  <si>
    <t xml:space="preserve">Não há procedimentos especiais para controlar os processos de desenvolvimento e manutenção de aquisição de TI. </t>
  </si>
  <si>
    <t xml:space="preserve">Uma unidade de TI especializada é responsável pela aquisição, desenvolvimento e manutenção dos processos de TI. </t>
  </si>
  <si>
    <t xml:space="preserve">Um comitê de alto nível supervisiona os desenvolvimentos de TI para a organização como um todo. </t>
  </si>
  <si>
    <t>A organização segue a estrutura COBIT 5 para todas as suas aquisições e alienações de TI.</t>
  </si>
  <si>
    <t>12. A organização estabelece atividades de controle por meio de políticas que estabelecem o que é esperado e os procedimentos que colocam em prática essas políticas. (Implementa por meio de política e procedimentos)</t>
  </si>
  <si>
    <t>(12.1) Estabelecer políticas e procedimentos para apoiar a implementação de diretrizes da administração.</t>
  </si>
  <si>
    <t>Não existem políticas e procedimentos claros relacionados às atividades de controle.</t>
  </si>
  <si>
    <t xml:space="preserve">Para a maioria dos controles, existe (a) um conjunto de políticas que identificam o que deve ser feito em termos de controle e (b) documentação dos procedimentos (etapas) a serem seguidos para implementar a política. </t>
  </si>
  <si>
    <t xml:space="preserve">A política e os procedimentos são documentados para todos os controles. </t>
  </si>
  <si>
    <t>Há treinamento obrigatório para a equipe na implementação de controles-chave.</t>
  </si>
  <si>
    <t>(12.2) Estabelecer a responsabilidade e prestação de contas para a execução das políticas e
procedimentos.</t>
  </si>
  <si>
    <t xml:space="preserve">Não há alocação clara de responsabilidade pelas atividades de controle. </t>
  </si>
  <si>
    <t>A responsabilidade pela maioria dos elementos do processo de controle é atribuída a indivíduos nomeados.</t>
  </si>
  <si>
    <t xml:space="preserve">Todos os elementos do processo de controle são atribuídos a indivíduos nomeados. </t>
  </si>
  <si>
    <t>Gerentes e funcionários recebem treinamento sobre a importância de implementar controles de maneira pensada, consciente e consistente.</t>
  </si>
  <si>
    <t>(12.3) Realizar tempestivamente.</t>
  </si>
  <si>
    <t>Não há padrões para a oportunidade das ações de controle.</t>
  </si>
  <si>
    <t xml:space="preserve">Existem padrões predefinidos para o tempo necessário para realizar atividades de controle críticas, como o tempo para processar pagamentos ou as datas em que as reconciliações bancárias devem ser concluídas.
No entanto, os padrões nem sempre são seguidos. 
</t>
  </si>
  <si>
    <t xml:space="preserve">Há um alto nível de conformidade com os padrões de pontualidade para atividades de controle. </t>
  </si>
  <si>
    <t>Existem relatórios regulares para supervisores e gerentes sobre a oportunidade do processamento de negócios.</t>
  </si>
  <si>
    <t>(12.4) Tomar ações corretivas.</t>
  </si>
  <si>
    <t>Ações corretivas nem sempre são tomada.</t>
  </si>
  <si>
    <t xml:space="preserve">Os procedimentos existentes para a tomada de ações corretivas são seguidos na maioria das vezes. </t>
  </si>
  <si>
    <t xml:space="preserve">Os procedimentos para ações corretivas são sempre executados.
Os supervisores de nível superior devem autorizar pessoalmente o processamento de todas as transações que foram rejeitadas pelas verificações de validação do sistema.
</t>
  </si>
  <si>
    <t xml:space="preserve">Existem relatórios regulares para supervisores e gerentes sobre as áreas onde a ação corretiva não foi tomada. </t>
  </si>
  <si>
    <t>(12.5) Realizar recorrendo a pessoal competente.</t>
  </si>
  <si>
    <t xml:space="preserve">Não há garantia de que pessoal competente será designado para atividades de controle. </t>
  </si>
  <si>
    <t xml:space="preserve">O nível de competência e autoridade requerido para realizar cada atividade de controle é claramente definido e normalmente aplicado. </t>
  </si>
  <si>
    <t>Os gerentes e funcionários estão cientes da competência e autoridade necessárias para realizar os controles de forma eficaz.</t>
  </si>
  <si>
    <t xml:space="preserve">As despesas acima dos limites financeiros predeterminados devem ser autorizadas por uma equipe mais sênior. </t>
  </si>
  <si>
    <t>(12.6) Reavaliar políticas e procedimentos.</t>
  </si>
  <si>
    <t>Políticas e procedimentos não podem ser reavaliados.</t>
  </si>
  <si>
    <t xml:space="preserve">A administração analisa a relevância das atividades de controle, mas isso pode não ser feito regularmente. </t>
  </si>
  <si>
    <t xml:space="preserve">Há um prazo claro para revisões da relevância contínua das atividades de controle. 
A alta administração concorda com a frequência com que Auditoria Interna realiza auditorias de sistemas de processos de negócios essenciais.
</t>
  </si>
  <si>
    <t>Todas as delegações financeiras têm uma cláusula de caducidade que especifica a data em que devem ser revistas para determinar a sua relevância contínua.</t>
  </si>
  <si>
    <t>COMPONENTE: INFORMAÇÃO  E COMUNICAÇÃO</t>
  </si>
  <si>
    <t xml:space="preserve">13. A organização obtém ou gera e
utiliza informações significativas e de
qualidade para apoiar o funcionamento
do controle interno. (Utiliza informações relevantes)
</t>
  </si>
  <si>
    <t>(13.1) Identificar os requisitos de informação.</t>
  </si>
  <si>
    <t xml:space="preserve"> Os requisitos de informação do controle interno não são claros.</t>
  </si>
  <si>
    <t xml:space="preserve">As necessidades de informação da maioria importantes controlessão especificados em manuais e procedimentos internos.
O processo de comunicação de fornecimento e compartilhamento de informações funciona na maioria das vezes.
</t>
  </si>
  <si>
    <t xml:space="preserve">As necessidades de informação de todos os controles são especificadas em manuais e procedimentos internos.
O processo de comunicação funciona muito bem.
</t>
  </si>
  <si>
    <t xml:space="preserve">Funcionários individuais são atribuídos a responsabilidade pelo (a) definir as necessidades de informação e (b) que geram os dados para atender a essas necessidades
</t>
  </si>
  <si>
    <t>(13.2) Capturar fontes internas e externas de dados.</t>
  </si>
  <si>
    <t>O processo de captura de fontes internas e externas de dados não funciona bem</t>
  </si>
  <si>
    <t xml:space="preserve">A organização tem básico sistemas de coleta de dados internos (e-mails, relatórios financeiros e orçamentos) e externos (debates parlamentares cobertura da imprensa </t>
  </si>
  <si>
    <t xml:space="preserve">A organização possui sistemas mais sofisticados de coleta de dados internos e externos
Existe um sistema único de processamento de todos os dados contábeis da organização . 
</t>
  </si>
  <si>
    <t>O processo de captura e comunicação  de informações é altamente automatizado</t>
  </si>
  <si>
    <t>(13.3) Processar dados relevantes em informações.</t>
  </si>
  <si>
    <t>O processamento de dados em informações é limitado. Apenas dados brutos são comunicados.</t>
  </si>
  <si>
    <t>A organização possui sistemas de informação para processar dados críticos em informações úteis para gerentes. Eles existem para alguns, mas não todos os processos de negócios</t>
  </si>
  <si>
    <t>A organização possui sistemas de informação para processar dados críticos em informações utilizáveis ​​para gerentes de todos os processos de negócios</t>
  </si>
  <si>
    <t xml:space="preserve">
Os dados que não atendem aos critérios de precisão não são incluídos nos relatórios de gerenciamento.</t>
  </si>
  <si>
    <t>(13.4) Manter a qualidade durante todo o processamento.</t>
  </si>
  <si>
    <t>Existem verificações limitadas na qualidade do processamento</t>
  </si>
  <si>
    <t xml:space="preserve">Os sistemas mais importantes são projetados para produzir informações oportunas, atuais, precisas, completas, acessíveis, protegidas, verificadas e retidas
</t>
  </si>
  <si>
    <t>Todos os sistemas são projetados para produzir informações oportunas, atuais, precisas, completas, acessíveis, protegidas, verificadas e retidas.</t>
  </si>
  <si>
    <t>Todos os sistemas de entrada de dados financeiros têm maneiras de validar os dados originais (por exemplo, por meio de digitação dupla, aprovação do supervisor, etc.) antes que os dados sejam aceitos para processamento</t>
  </si>
  <si>
    <t>(13.5) Considerar custos e benefícios.</t>
  </si>
  <si>
    <t>Não há consideração do custo e benefícios da coleta de informações</t>
  </si>
  <si>
    <t>Para os principais processos de negócios, a administração analisa a natureza, quantidade e precisão das informações comunicadas para verificar se o custo da coleta de informações é consistente com os benefícios obtidos.</t>
  </si>
  <si>
    <t xml:space="preserve">A gerência analisa custos e benefícios para todos os processos de negócios.
A organização identifica o custo de produção de relatórios importantes sobre a eficácia do controle interno, incluindo os custos diretos do exame de AI.
</t>
  </si>
  <si>
    <t>AI realiza auditorias periódicas da relação custo-benefício dos sistemas de informação.
Ações são tomadas para interromper a coleta de informações que não são mais benéficas</t>
  </si>
  <si>
    <t>14. A organização transmite internamente
as informações necessárias para
apoiar o funcionamento do controle
interno, inclusive os objetivos e
responsabilidades pelo controle. (Comunica internamente)</t>
  </si>
  <si>
    <t>(14.1) Comunicar as informações de controle interno.</t>
  </si>
  <si>
    <t>Existem poucos processos formais em vigor para garantir que a equipe entenda suas responsabilidades de controle interno</t>
  </si>
  <si>
    <t>As responsabilidades de controle interno de todos os funcionários são estabelecidas em manuais e diretrizes.
Políticas e procedimentos para controle interno são especificados em manuais e orientações disponíveis para todos os funcionários</t>
  </si>
  <si>
    <t>A equipe foi treinada sobre a importância, relevância e benefícios de um controle interno eficaz.</t>
  </si>
  <si>
    <t>Existem controles para garantir que as principais informações sejam compartilhadas.</t>
  </si>
  <si>
    <t>(14.2) Comunicar-se com a estrutura de governança.</t>
  </si>
  <si>
    <t>A comunicação sobre o controle interno entre a administração e os órgãos sociais é limitada.</t>
  </si>
  <si>
    <t>Existem canais de comunicação formais e informais entre a administração e os órgãos sociais. A administração utiliza principalmente canais de comunicação formais.</t>
  </si>
  <si>
    <t>A administração faz uso de canais de comunicação formais e informais.
Os Órgãos Diretores têm acesso direto ao pessoal da organização, conforme necessário.</t>
  </si>
  <si>
    <t>A comissão de auditoria apresenta um relatório anual de atividades aos órgãos sociais.
Cópias dos relatórios da Auditoria Interna estão à disposição dos órgãos dirigentes.</t>
  </si>
  <si>
    <t>(14.3) Fornece linhas de comunicação independentes</t>
  </si>
  <si>
    <t>Não existem linhas de comunicação separadas.</t>
  </si>
  <si>
    <t>Há uma linha direta de denúncias para fornecer um mecanismo à prova de falhas para permitir a comunicação confidencial quando os canais normais estiverem inoperantes ou ineficazes.</t>
  </si>
  <si>
    <t>Há um relatório anual sobre a eficácia da linha direta de denúncias, incluindo estatísticas que mostram a extensão do uso e as medidas tomadas para resolver os problemas levantados.</t>
  </si>
  <si>
    <t>(14.4) Selecionar métodos relevantes de comunicação.</t>
  </si>
  <si>
    <t>A organização usa um número limitado de formas tradicionais de comunicação com a equipe.</t>
  </si>
  <si>
    <t>A gerência escolhe entre uma variedade de métodos de comunicação tradicionais, dependendo do que precisa ser comunicado. Esses métodos incluem e-mails, apresentações, cursos de treinamento e o processo formal de avaliação.</t>
  </si>
  <si>
    <t>A administração tem mais formas de se comunicar com a equipe, por exemplo: painéis de gerenciamento, webcasts, vídeos, publicações em mídias sociais e mensagens de texto.
Realizam-se reuniões regulares com todos os funcionários sobre mudanças importantes nas funções, estrutura e objetivos operacionais da organização.</t>
  </si>
  <si>
    <t>A gerência reforça as mensagens principais com suas próprias ações - eles “fazem o que falam”.</t>
  </si>
  <si>
    <t xml:space="preserve">15. A organização comunica-se com
os públicos externos sobre assuntos
que afetam o funcionamento do
controle interno. (Comunica externamente)
</t>
  </si>
  <si>
    <t>(15.1) Comunicar-se com públicos externos.</t>
  </si>
  <si>
    <t>A comunicação com partes externas é limitada</t>
  </si>
  <si>
    <t>Existem processos em vigor para comunicar informações relevantes e oportunas a partes externas, incluindo parlamento, parceiros, reguladores e outras partes externas.</t>
  </si>
  <si>
    <t>A Comunicação Externa inclui relatórios regulares sobre a execução orçamentária e um relatório anual sobre as demonstrações financeiras da organização.</t>
  </si>
  <si>
    <t>Existem relatórios públicos sobre o desempenho da organização em relação aos seus objetivos operacionais.</t>
  </si>
  <si>
    <t>(15.2) Possibilitar o recebimento de comunicações.</t>
  </si>
  <si>
    <t>A Administração não incentiva a comunicação interna.</t>
  </si>
  <si>
    <t>A administração estabeleceu canais de comunicação abertos que permitem contribuições do parlamento, beneficiários ou clientes, fornecedores, auditores externos, reguladores e outros.</t>
  </si>
  <si>
    <t>Os relatórios dos resultados das auditorias externas e indepentes são enviados aos Conselhos, acionistas e publicados em diário oficial ou equivalente.</t>
  </si>
  <si>
    <t>Todas as reclamações de beneficiários ou fornecedores externos são registradas para acompanhamento e ações.</t>
  </si>
  <si>
    <t>(15.3) Comunicar-se com a estrutura de governança.</t>
  </si>
  <si>
    <t>Há comunicação limitada com os órgãos de governo sobre os resultados das avaliações por partes externas</t>
  </si>
  <si>
    <t>A administração garante que as informações relevantes das avaliações realizadas por partes externas sejam comunicadas aos órgãos de governo. Isso pode incluir relatórios de reguladores e / ou auditores.</t>
  </si>
  <si>
    <t>As contas anuais, incluindo o relatório do auditor externo, são apresentadas diretamente aos órgãos directivos (ou à comissão de auditoria, se existir) para consideração e revisão.</t>
  </si>
  <si>
    <t>Existe um acordo entre a administração e os órgãos sociais sobre as informações relativas às avaliações de partes externas que devem ser fornecidas aos órgãos sociais e os prazos para tal.</t>
  </si>
  <si>
    <t xml:space="preserve">(15.4) Fornecer linhas de comunicação independentes.
</t>
  </si>
  <si>
    <t>Não existem linhas de comunicação independentes.</t>
  </si>
  <si>
    <t>Canais de comunicação independentes, como linhas diretas de denúncias, estão disponíveis e servem como mecanismos à prova de falhas para permitir a comunicação anônima ou confidencial quando os canais normais estão inoperantes ou ineficazes</t>
  </si>
  <si>
    <t>Existe uma política de proteção a todos os denunciantes.
A gestão promove amplamente a existência da linha direta de denúncias e a proteção fornecida aos denunciantes</t>
  </si>
  <si>
    <t>A administração emite um relatório público sobre a eficácia da linha direta de denúncias, incluindo estatísticas que mostram a extensão do uso e as medidas tomadas para resolver os problemas levantados.</t>
  </si>
  <si>
    <t>(15.5) Selecionar métodos relevante da comunicação.</t>
  </si>
  <si>
    <t>A organização tem métodos limitados de comunicação externa.</t>
  </si>
  <si>
    <t>A gerência/Administração escolhe entre uma variedade de métodos de comunicação tradicionais, dependendo do que precisa ser comunicado. O método de comunicação considera o assunto, o momento, o público e a natureza da comunicação. Os métodos incluem a imprensa e os comunicados à imprensa por meio de canais de relações públicas.</t>
  </si>
  <si>
    <t>A gestão/Administração tem abordagens mais direcionadas, como blogs, mídias sociais e e-mail, para atingir públicos específicos.</t>
  </si>
  <si>
    <t>A organização usa mídias sociais como Facebook e Twitter para promover suas políticas.</t>
  </si>
  <si>
    <t>COMPONENTE: ATIVIDADES DE MONITORAMENTO</t>
  </si>
  <si>
    <t>16. A organização seleciona, desenvolve
e realiza avaliações contínuas e/ou
independentes para se certificar da
presença e do funcionamento dos
componentes do controle interno. (Realizar avaliações contínuas e/ou independentes)</t>
  </si>
  <si>
    <t>(16.1) Considerar uma combinação de avaliações contínuas e independentes.</t>
  </si>
  <si>
    <t>Existem limitadas avaliações contínuas e separadas.</t>
  </si>
  <si>
    <t>Existe uma unidade Auditoria Interna independente operando de acordo com os padrões do IIA, que incluem revisões do sistema de controle interno.</t>
  </si>
  <si>
    <t>Há um Comitê de Auditoria independente que analisa a eficácia das avaliações contínuas e separadas em todas as três linhas de defesa, de acordo com as melhores práticas</t>
  </si>
  <si>
    <t>Existe uma segunda linha de defesa robusta por unidades responsáveis ​​por: (a) assegurar uma gestão de risco eficaz; e (b) conformidade com as principais políticas e padrões, incluindo padrões ambientais.</t>
  </si>
  <si>
    <t>(16.2) Considera o ritmo de mudanças.</t>
  </si>
  <si>
    <t>Existem avaliações contínuas e separadas limitadas.</t>
  </si>
  <si>
    <t>Em geral, os processos de negócios que mudam rapidamente são examinados com mais frequência do que aqueles que mudam lentamente.</t>
  </si>
  <si>
    <t>Todos os principais projetos de capital estão sujeitos a revisões na fase de planejamento.</t>
  </si>
  <si>
    <t xml:space="preserve">
Todos os principais projetos de TI estão sujeitos a revisão de acordo com a orientação do COBIT</t>
  </si>
  <si>
    <t>(16.3) Estabelecer o entendimento da base de referência.</t>
  </si>
  <si>
    <t>A administração tem uma compreensão geral do projeto e do estado atual do sistema de controles internos.</t>
  </si>
  <si>
    <t>Há uma documentação completa do projeto do sistema de controles internos, que é atualizada para refletir as mudanças no desempenho do sistema.</t>
  </si>
  <si>
    <t>a Auditoria Interna avalia e documenta a maturidade dos controles internos como parte de suas auditorias baseadas em sistemas.</t>
  </si>
  <si>
    <t>(16.4) Utilizar o pessoal com conhecimento.</t>
  </si>
  <si>
    <t>A competência necessária para realizar nossas avaliações contínuas e separadas é especificada nas descrições de funções.</t>
  </si>
  <si>
    <t>Todos os funcionários recebem treinamento básico em avaliações contínuas de controles internos.
Todo o pessoal da auditoria interna deve ter adquirido um certo nível de competência para realizar o trabalho de auditoria.</t>
  </si>
  <si>
    <t>A equipe selecionada recebe treinamento adicional sobre a melhor forma de realizar nossas avaliações separadas.</t>
  </si>
  <si>
    <t>(16.5) Integrar aos processos de negócios.</t>
  </si>
  <si>
    <t>Existem avaliações contínuas e separadas limitadas</t>
  </si>
  <si>
    <t>Os gerentes de primeira linha revisam os processos com base nos resultados de seu desempenho nas atividades de controle.</t>
  </si>
  <si>
    <t>A revisão de riscos da segunda linha de defesa é realizada anualmente, a menos que as unidades de negócios estejam sujeitas a mudanças rápidas de liderança ou métodos de negócios.</t>
  </si>
  <si>
    <t>Os planos estratégicos e anuais de AI ajustam o tempo das revisões dos processos de negócios para refletir as revisões da gestão.</t>
  </si>
  <si>
    <t>(16.6) Ajustar o escopo e a frequência.</t>
  </si>
  <si>
    <t>Existem limitadas avaliações contínuas e independentes.</t>
  </si>
  <si>
    <t>A administração varia o escopo das avaliações separadas com base no tamanho e no tempo desde a última revisão.</t>
  </si>
  <si>
    <t>O registro de riscos corporativos identifica os altos riscos para a organização e quando as políticas e processos relacionados foram revisados ​​pela última vez.</t>
  </si>
  <si>
    <t>Os planos estratégicos e anuais de AI baseiam-se na avaliação de riscos.</t>
  </si>
  <si>
    <t>(16.7) Avaliar objetivamente.</t>
  </si>
  <si>
    <t>Existem avaliações contínuas e independentes limitadas.</t>
  </si>
  <si>
    <t>A administração analisa os componentes do sistema de controle interno em uma base cíclica</t>
  </si>
  <si>
    <t>A Auditoria Interna fornece uma avaliação anual da eficácia do sistema de controle interno e cada componente do mesmo com base em seus exames durante o ano</t>
  </si>
  <si>
    <t>Há uma declaração anual de garantia baseada na certificação da eficácia do Controles Internos por gestores individuais</t>
  </si>
  <si>
    <t>17. A organização avalia e comunica deficiências no controle interno em tempo hábil aos responsáveis por tomar ações corretivas, inclusive a estrutura de governança e alta administração, conforme aplicável. (Avalia e comunica deficiências)</t>
  </si>
  <si>
    <t>(17.1) Avaliar resultados.</t>
  </si>
  <si>
    <t>Existem análises limitadas dos resultados das avaliações contínuas e independentes.</t>
  </si>
  <si>
    <t>Análise crítica dos relatórios de AI dos resultados das auditorias baseadas em sistemas.</t>
  </si>
  <si>
    <t>Revisão gerencial dos relatórios da segunda linha de defesa.
Análise das causas de erros nas demonstrações financeiras identificadas pelas auditorias independentes.</t>
  </si>
  <si>
    <t>Análise crítica pela administração do relatório anual do comitê de auditoria sobre a eficácia do controle interno.
Revisão periódica do registro de riscos corporativos.</t>
  </si>
  <si>
    <t>(17.2) Comunicar deficiências.</t>
  </si>
  <si>
    <t>As deficiências não são comunicadas aos órgãos Diretivos</t>
  </si>
  <si>
    <t>Todos os relatórios de AI são enviados às unidades organizacionais auditadas para revisão e recomendações de ação feitas</t>
  </si>
  <si>
    <t>Respostas formais são exigidas da unidade organizacional auditada para todas as recomendações feitas.</t>
  </si>
  <si>
    <t>A AI fornecerá aos órgãos diretivos uma lista de todas as recomendações de auditoria pendentes (não implementadas) por mais de um ano.</t>
  </si>
  <si>
    <t>(17.3) Monitora as ações corretivas</t>
  </si>
  <si>
    <t>Não há monitoramento de ação corretiva</t>
  </si>
  <si>
    <t>Há um ponto focal na organização responsável por monitorar IA e relatórios / recomendações de segunda linha de defesa relativos a controles internos.</t>
  </si>
  <si>
    <t>Relatórios de gestão para os órgãos dirigentes sobre as razões pelas quais as recomendações de IA estão pendentes por mais de um ano.</t>
  </si>
  <si>
    <t>A administração fornece uma declaração anual sobre a eficácia do controle interno aos seus órgãos de governança.</t>
  </si>
  <si>
    <t>Governança</t>
  </si>
  <si>
    <t>Riscos Relacionado</t>
  </si>
  <si>
    <t>Nível de Aplicação (Entidade/Processo)</t>
  </si>
  <si>
    <t>Questao</t>
  </si>
  <si>
    <t>RESPOSTAS POR NÍVEL DE MATURIDADE
PRÁTICAS DE ACORDO COM O NÍVEL</t>
  </si>
  <si>
    <t>Propósito</t>
  </si>
  <si>
    <t xml:space="preserve">ATRIBUTOS
(PONTOS FOCAIS)
</t>
  </si>
  <si>
    <t>Nível 1</t>
  </si>
  <si>
    <t>Escala 1: informal
VALOR NOTA: 1</t>
  </si>
  <si>
    <t>Escala 2: Definido
VALOR NOTA: 3</t>
  </si>
  <si>
    <t>Nível 3: Gerenciado e Monitorado
VALOR NOTA: 5</t>
  </si>
  <si>
    <t>Nível 4: Otimizado
VALOR NOTA: 7</t>
  </si>
  <si>
    <t>1.Ambiente de Controle(AC)</t>
  </si>
  <si>
    <t>1.1.Integridade e valores éticos(AC.IE)</t>
  </si>
  <si>
    <t>Sound integrity and ethical values, particularly of top
management, are developed and understood and set the
standard of conduct for financial reporting.</t>
  </si>
  <si>
    <r>
      <rPr>
        <b/>
        <sz val="9"/>
        <color theme="1"/>
        <rFont val="Calibri"/>
      </rPr>
      <t>Articulates Values</t>
    </r>
    <r>
      <rPr>
        <sz val="9"/>
        <color theme="1"/>
        <rFont val="Calibri"/>
      </rPr>
      <t xml:space="preserve"> – Top management develops a clearly articulated statement of ethical values
that is understood at all levels of the organization.d at appropriate levels within the company.
</t>
    </r>
    <r>
      <rPr>
        <b/>
        <sz val="9"/>
        <color theme="1"/>
        <rFont val="Calibri"/>
      </rPr>
      <t>Monitors Adherence</t>
    </r>
    <r>
      <rPr>
        <sz val="9"/>
        <color theme="1"/>
        <rFont val="Calibri"/>
      </rPr>
      <t xml:space="preserve"> – Processes are in place to monitor adherence to principles of sound integrity
and ethical values.
</t>
    </r>
    <r>
      <rPr>
        <b/>
        <sz val="9"/>
        <color theme="1"/>
        <rFont val="Calibri"/>
      </rPr>
      <t xml:space="preserve">Addresses Deviation </t>
    </r>
    <r>
      <rPr>
        <sz val="9"/>
        <color theme="1"/>
        <rFont val="Calibri"/>
      </rPr>
      <t>– Deviations from sound integrity and ethical values are identified in a timely
manner and appropriately addressed and remedie</t>
    </r>
  </si>
  <si>
    <t xml:space="preserve">Accountability </t>
  </si>
  <si>
    <t xml:space="preserve">Employees (including board members) damage the reputation of the entity
</t>
  </si>
  <si>
    <t>Entidade</t>
  </si>
  <si>
    <t>O que se espera:</t>
  </si>
  <si>
    <t>-Atividades de controles são incipientes, fragmentadas e ocorrem informalmente.
-Atividades de Controle são executadas/administradas de forma isolada ou situacional.
-Documentação e métodos de reporte inadequados e/ou insuficientes.
-Monitamento e informação/comunicação inadequados.
-Códigos de conduta mínimos ou nenhum para o pessoal.
-Nenhuma ou limitada revisão da aplicação de códigos de conduta.
-Nenhuma ou limitada ação disciplinar tomada.</t>
  </si>
  <si>
    <t>-Organização possui padrões de conduta próprios, com disposições gerais para todos os empregados; 
-Comissão de ética constituída e avaliação anual da gestão da ética; 
-Os funcionários têm uma consciência geral do comportamento da alta administração e estilos operacionais.
-Existem políticas claras sobre fraude e corrupção, assédio sexual e proteção a denunciantes.
-Definidas atuações e reponsabilidades gerenciais para avaliações de observância do código de conduta.
-Definido padrão para reporte de desvios e de conhecimento pelos empregados
-A administração está comprometida em tomar medidas para todos os casos de desvios dos padrões esperados.</t>
  </si>
  <si>
    <t>-Padrões de conduta específicos para gerência, corpo diretivo e pessoal de funções relevantes para os objetivos da organização;
-Comissão de ética com plano de trabalho e apuração de incidentes de ética;
-A alta administração informa a todos os funcionários sobre seu estilo operacional e comportamento esperado.
-Os valores são publicados e bem compreendidos em toda a organização.
-Os funcionários são automaticamente lembrados dos principais padrões de comportamento esperados como parte das ações regulares de treinamento.
-Avaliações internas de ética e conduta fazem parte do processo de avaliação de desempenho anual.
-Empregados são informados anualmente sobre as ações disciplinares em curso.</t>
  </si>
  <si>
    <t>-Padrões de conduta para terceiros relacionados; 
-Auditoria periódica de ética por auditor independente; 
-Os gerentes têm padrões comprovadamente elevados de comportamento pessoal. "lideram pelo exemplo".
-Empregados em todos os níveis têm um entendimento comum dos padrões de conduta esperados.
-O relatório de clima organizacional ( ex:360 graus) inclui a avaliação da adesão aos códigos de conduta por pares e subordinados.
-Os indicadores definidos e monitorados de ética permitem subsidiar alertas de riscos e necessidades de melhoria
-A maioria dos funcionários acredita que ações serão tomadas contra todos aqueles que não cumprirem os padrões esperados.</t>
  </si>
  <si>
    <t>QUESTÃO: Os empregagos relacionados ao Processo X demonstram explicitamente se estão observando os Valores, Código de Ética e Conduta da Empresa?</t>
  </si>
  <si>
    <t>Respostas:</t>
  </si>
  <si>
    <t>1- Há conhecimento mínimo dos padrões de Conduta e temas ligados a ética e valores internamente.</t>
  </si>
  <si>
    <t>2- Há conhecimento formal pelos empregados afetos ao processo X do Código de Conduta e Ética do Serpro, Políticas de Fraude e Proteção ao Denunciante, contudo não há acompanhamento para saber se está sendo observado ou cumprido. Desvios de conduta não são informados ou apurados, mesmo tendo histórico de ocorrências no passado</t>
  </si>
  <si>
    <t>3- Os empregado do processo X passam por açoes programadas de disseminação dos padrões de Conduta e Ética, por meio de treinamentos e ações de sensibilização em múltiplos canais, com monitoramento por indicadores. Os devios de conduta são informados e apurados pelas instâncias de integridade.</t>
  </si>
  <si>
    <t>4-Os indicadores relativos à ética e integridade evidenciam que os padrões de conduta e ética estão institucionalizados e auxiliam na availaçao de riscos e melhoria contínua. Auditorias períodicas de ética sao conduzidas por agentes externos ou independentes. As apurações de desvios de conduta geram insumos para a melhoria do processo e controles internos.</t>
  </si>
  <si>
    <t>Práticas Relacionadas</t>
  </si>
  <si>
    <t>-Inclusão de uma seção sobre ética e padrões de conduta no boletim de notícias da entidade (A)
-Estabelecimento de padrões de conduta  específicos para os responsáveis pelos principais cargos da entidade, além de funções de risco como aquisições, contabilidade, controle e auditoria. (A)
-Padrões de conduta são explícitos e claros a respeito das consequências para os desvios de conduta, em qualquer nível da organização. (A)
-Estabelecimento de um processo e um padrão para prontamente investigar, reportar e agir para corrigir violações aos padrões de conduta em todos os níveis da organização, incluindo terceirizados e fornecedores. 
-Documentação adequada do processo de investigação e tratamento de desvios. (A)
-Os padrões de conduta abordam questões como pagamentos indevidos, uso adequado dos recursos, conflitos de interesse, atividades políticas de funcionários, aceitação de presentes, doações ou condecorações estrangeiras, e uso de zelo profissional devido. (B)
-Os empregados indicam saber que tipo de comportamento é aceitável e inaceitável, que sanções comportamento (B)
-A entidade tem um processo definido e compreendido para atender a preocupações e queixas de seus empregados de forma tempestiva e adequada. B
inaceitável poderá trazer, e o que fazer se tiverem conhecimento de um comportamento inaceitável (B)</t>
  </si>
  <si>
    <t>-Estabelecimento de um programa de educação continuada sobre ética e os padrões de conduta da entidade, para empregados novos e existentes. (A)
-Desenvolvimento de processos de avaliação de desempenho e incentivos que promovam o comportamento correto para a realização dos objetivos da
entidade.
-Identificação dos impactos dos desvios, inclusive sobre os relatórios financeiros, bem como os controles internos que falharam em detectar o problema. (A)
-Os padrões de conduta são periodicamente reconhecidos pela assinatura de todos os funcionários.(A)</t>
  </si>
  <si>
    <t>-1 Análise dos resultados de indicadores, treinamentos e certificaçoes em ética são utilizados em processos de melhoria contínua. (A)
- O processo passa por auditorias de ética
-Medidas corretivas incluem correções retrospectivas e melhorias prospectivas, conforme necessário. (A)
-A gerência oferece incentivos justos e moderados (em oposição a tentações injustas e desnecessárias) para ajudar a garantir a integridade e a adesão aos
valores éticos(B)
-Follows up to support continued compliance.
 (A)]</t>
  </si>
  <si>
    <t>-p2-Due diligence na seleção para o corpo diretivo; 
p2-Definição de requisitos de competências para o corpo diretivo; 
p2-Definição de responsabilidades de controle interno e requisitos de competências para alta gerência e auditoria interna; 
p2-Avaliação anual de desempenho dos empregados e gerência, com foco na produtividade, tendo metas definidas para a organização como um todo e consequências de natureza disciplinar para o baixo desempenho. 
Existe uma estrutura legal que define claramente os órgãos de supervisão da organização</t>
  </si>
  <si>
    <t>p2-Due diligence periódico para continuidade da competência e independência do corpo diretivo; corpo diretivo possui membros com conhecimentos especializados; 
p2-Definição de responsabilidades de controle interno e requisitos de competências para gerentes de funções relevantes para os objetivos da organização; 
p2-Avaliação semestral de desempenho, incluindo a alta gerência, incluindo nos fatores a conduta ética, tendo metas definidas para as subunidades organizacionais e consequências financeiras para o baixo desempenho
A supervisão inclui um Comitê de Auditoria independente.</t>
  </si>
  <si>
    <t>p2-Supervisão dos procedimentos de due diligence e transparência dos resultados; 
p2-Programa de capacitação para membros do corpo diretivo; 
p2-Definição de responsabilidades de controle interno e requisitos de competências para empregados e terceirizados de funções relevantes para os objetivos da organização; 
p2-Avaliação frequente de desempenho, incluindo a direção executiva, incluindo nos fatores as competências, tendo metas definidas individualmente e consequências de promoção e movimentação para o baixo desempenho. 
Acordos de supervisão reconhecidos como atendendo aos mais altos padrões internacionais.</t>
  </si>
  <si>
    <t>Os arranjos de supervisão foram avaliados quanto à eficiência e eficácia pela Auditoria Independentes e Reguladores.</t>
  </si>
  <si>
    <t>Entidade ou Macroprocesso</t>
  </si>
  <si>
    <t xml:space="preserve">O Processo {X} possui um comitê interno de governança devidamente instituído e em funcionamento, que supervisiona os riscos e os controles internos?
</t>
  </si>
  <si>
    <t>-</t>
  </si>
  <si>
    <t>(1) Não há comitês ou arranjos  definidos para supervisão dos riscos e controles</t>
  </si>
  <si>
    <t>(2)Há um sistema estabelecido de supervisão do controle interno.
A administração determina quais informações devem ser reportadas aos órgãos de governança</t>
  </si>
  <si>
    <r>
      <rPr>
        <sz val="9"/>
        <color theme="1"/>
        <rFont val="Calibri"/>
      </rPr>
      <t xml:space="preserve">3. A administração estabelece, com a </t>
    </r>
    <r>
      <rPr>
        <sz val="9"/>
        <color rgb="FFFF0000"/>
        <rFont val="Calibri"/>
      </rPr>
      <t>supervisão</t>
    </r>
    <r>
      <rPr>
        <sz val="9"/>
        <color theme="1"/>
        <rFont val="Calibri"/>
      </rPr>
      <t xml:space="preserve"> da estrutura de governança, as estruturas, os níveis de subordinação e as autoridades e responsabilidades adequadas na busca dos objetivos. (Estabele a estrutura, a autoridade e a reponsabilidade)</t>
    </r>
  </si>
  <si>
    <t>Processos</t>
  </si>
  <si>
    <r>
      <rPr>
        <sz val="9"/>
        <color theme="1"/>
        <rFont val="Calibri"/>
      </rPr>
      <t>Existem manuais de procedimentos que detalham a execução das principais atividades da</t>
    </r>
    <r>
      <rPr>
        <sz val="9"/>
        <color rgb="FFFF0000"/>
        <rFont val="Calibri"/>
      </rPr>
      <t xml:space="preserve"> </t>
    </r>
    <r>
      <rPr>
        <strike/>
        <sz val="9"/>
        <color rgb="FFFF0000"/>
        <rFont val="Calibri"/>
      </rPr>
      <t>Secretaria Municipal de Educação</t>
    </r>
    <r>
      <rPr>
        <sz val="9"/>
        <color theme="1"/>
        <rFont val="Calibri"/>
      </rPr>
      <t xml:space="preserve">?
</t>
    </r>
  </si>
  <si>
    <r>
      <rPr>
        <sz val="9"/>
        <color theme="1"/>
        <rFont val="Calibri"/>
      </rPr>
      <t>A estrutura organizacional não está claramente definida</t>
    </r>
    <r>
      <rPr>
        <sz val="9"/>
        <color rgb="FFFF0000"/>
        <rFont val="Calibri"/>
      </rPr>
      <t xml:space="preserve"> ou não é fácil </t>
    </r>
    <r>
      <rPr>
        <sz val="9"/>
        <color theme="1"/>
        <rFont val="Calibri"/>
      </rPr>
      <t>de entender.</t>
    </r>
  </si>
  <si>
    <r>
      <rPr>
        <sz val="9"/>
        <color rgb="FFFF0000"/>
        <rFont val="Calibri"/>
      </rPr>
      <t>Adminstração</t>
    </r>
    <r>
      <rPr>
        <sz val="9"/>
        <color theme="1"/>
        <rFont val="Calibri"/>
      </rPr>
      <t xml:space="preserve"> fornece garantia sobre a clareza das autoridades e responsabilidades.</t>
    </r>
  </si>
  <si>
    <r>
      <rPr>
        <sz val="9"/>
        <color theme="1"/>
        <rFont val="Calibri"/>
      </rPr>
      <t xml:space="preserve">Existem testes formais exigidos das habilidades da equipe em funções críticas, </t>
    </r>
    <r>
      <rPr>
        <sz val="9"/>
        <color rgb="FFFF0000"/>
        <rFont val="Calibri"/>
      </rPr>
      <t>como auditoria interna</t>
    </r>
    <r>
      <rPr>
        <sz val="9"/>
        <color theme="1"/>
        <rFont val="Calibri"/>
      </rPr>
      <t xml:space="preserve">. </t>
    </r>
    <r>
      <rPr>
        <sz val="9"/>
        <color rgb="FFFF0000"/>
        <rFont val="Calibri"/>
      </rPr>
      <t xml:space="preserve">(Obs: Num fica desfocado???) </t>
    </r>
  </si>
  <si>
    <r>
      <rPr>
        <sz val="9"/>
        <color theme="1"/>
        <rFont val="Calibri"/>
      </rPr>
      <t xml:space="preserve">Existe um mecanismo para enviar funcionários para seminários, conferências e workshops internacionais, </t>
    </r>
    <r>
      <rPr>
        <sz val="9"/>
        <color rgb="FFFF0000"/>
        <rFont val="Calibri"/>
      </rPr>
      <t xml:space="preserve">como o CONBRAI.(Obs: Num fica desfocado???) </t>
    </r>
    <r>
      <rPr>
        <sz val="9"/>
        <color theme="1"/>
        <rFont val="Calibri"/>
      </rPr>
      <t xml:space="preserve">
Existem mecanismos para recompensar os altos níveis de desempenho do pessoal com recompensas financeiras e não financeiras.</t>
    </r>
  </si>
  <si>
    <r>
      <rPr>
        <sz val="9"/>
        <color theme="1"/>
        <rFont val="Calibri"/>
      </rPr>
      <t>A qualidade e relevância das medidas de desempenho são avaliadas regularmente</t>
    </r>
    <r>
      <rPr>
        <sz val="9"/>
        <color rgb="FFFF0000"/>
        <rFont val="Calibri"/>
      </rPr>
      <t xml:space="preserve"> pela Auditoria Interna (terceira linha de defesa).(Obs: O principio não atribui à Auditoia esse papel)</t>
    </r>
  </si>
  <si>
    <r>
      <rPr>
        <sz val="9"/>
        <color theme="1"/>
        <rFont val="Calibri"/>
      </rPr>
      <t xml:space="preserve">A gerência identifica os funcionários que </t>
    </r>
    <r>
      <rPr>
        <sz val="9"/>
        <color rgb="FFFF0000"/>
        <rFont val="Calibri"/>
      </rPr>
      <t xml:space="preserve">não (?) </t>
    </r>
    <r>
      <rPr>
        <sz val="9"/>
        <color theme="1"/>
        <rFont val="Calibri"/>
      </rPr>
      <t>estão se afastando de suas funções o suficiente.
Os funcionários que sofrem de doenças relacionadas ao estresse são identificados e mudanças feitas na carga de trabalho para reduzir esse estresse.</t>
    </r>
  </si>
  <si>
    <t>COMPONENTE: AVALIAÇÃO DE RISCOS</t>
  </si>
  <si>
    <t>LG</t>
  </si>
  <si>
    <r>
      <rPr>
        <b/>
        <sz val="9"/>
        <color theme="1"/>
        <rFont val="Calibri"/>
      </rPr>
      <t xml:space="preserve">(6.1) Objetivos Operacionais
</t>
    </r>
    <r>
      <rPr>
        <sz val="9"/>
        <color theme="1"/>
        <rFont val="Calibri"/>
      </rPr>
      <t xml:space="preserve">   - Refletir as escolhas da administração.
   - Considerar tolerâncias para risco.
   - Incluir metas de desempenho operacionais e financeiras.
   - Formar uma base para o comprometimento de recursos.</t>
    </r>
  </si>
  <si>
    <t>Objetivos operacionais existem nas leis e documentos de política relacionados, mas não são capturados em uma estratégia geral da organização.</t>
  </si>
  <si>
    <r>
      <rPr>
        <b/>
        <sz val="9"/>
        <color theme="1"/>
        <rFont val="Calibri"/>
      </rPr>
      <t xml:space="preserve">(6.2) Objetivos de Divulgação Financeira Externa
</t>
    </r>
    <r>
      <rPr>
        <sz val="9"/>
        <color theme="1"/>
        <rFont val="Calibri"/>
      </rPr>
      <t xml:space="preserve">  - Estar em conformidade com as normas de contabilidade aplicáveis.
  - Considerar a materialidade.
  - Refletir as atividades da entidade.
</t>
    </r>
  </si>
  <si>
    <r>
      <rPr>
        <sz val="9"/>
        <color theme="1"/>
        <rFont val="Calibri"/>
      </rPr>
      <t xml:space="preserve">A organização </t>
    </r>
    <r>
      <rPr>
        <strike/>
        <sz val="9"/>
        <color rgb="FFFF0000"/>
        <rFont val="Calibri"/>
      </rPr>
      <t xml:space="preserve">deve preparar </t>
    </r>
    <r>
      <rPr>
        <sz val="9"/>
        <color rgb="FFFF0000"/>
        <rFont val="Calibri"/>
      </rPr>
      <t>prepara</t>
    </r>
    <r>
      <rPr>
        <sz val="9"/>
        <color theme="1"/>
        <rFont val="Calibri"/>
      </rPr>
      <t xml:space="preserve"> demonstrações financeiras anuais de acordo com os padrões contábeis adotados para a organização como um todo.
Existe um sistema para a preparação de relatórios anuais sobre o desempenho da organização em relação aos objetivos declarados.
</t>
    </r>
  </si>
  <si>
    <r>
      <rPr>
        <b/>
        <sz val="9"/>
        <color theme="1"/>
        <rFont val="Calibri"/>
      </rPr>
      <t xml:space="preserve">(6.2) Objetivos de Demonstração Externa Não Financeira
</t>
    </r>
    <r>
      <rPr>
        <sz val="9"/>
        <color theme="1"/>
        <rFont val="Calibri"/>
      </rPr>
      <t xml:space="preserve">  - Estar em conformidade as normas estruturas estabelecidas externamente.
  - Considerar os níveis </t>
    </r>
    <r>
      <rPr>
        <strike/>
        <sz val="9"/>
        <color rgb="FFFF0000"/>
        <rFont val="Calibri"/>
      </rPr>
      <t>necessários</t>
    </r>
    <r>
      <rPr>
        <sz val="9"/>
        <color theme="1"/>
        <rFont val="Calibri"/>
      </rPr>
      <t xml:space="preserve"> </t>
    </r>
    <r>
      <rPr>
        <sz val="9"/>
        <color rgb="FFFF0000"/>
        <rFont val="Calibri"/>
      </rPr>
      <t>(exigidos ??)</t>
    </r>
    <r>
      <rPr>
        <sz val="9"/>
        <color theme="1"/>
        <rFont val="Calibri"/>
      </rPr>
      <t xml:space="preserve"> de precisão.
  - Refletir as atividades da entidade.</t>
    </r>
  </si>
  <si>
    <r>
      <rPr>
        <b/>
        <sz val="9"/>
        <color theme="1"/>
        <rFont val="Calibri"/>
      </rPr>
      <t>(6.3) Objetivos de Divulgação Interna</t>
    </r>
    <r>
      <rPr>
        <sz val="9"/>
        <color theme="1"/>
        <rFont val="Calibri"/>
      </rPr>
      <t xml:space="preserve">
  - Refletir as escolhas da administração.
  - Considerar o nível</t>
    </r>
    <r>
      <rPr>
        <sz val="9"/>
        <color rgb="FFFF0000"/>
        <rFont val="Calibri"/>
      </rPr>
      <t xml:space="preserve"> </t>
    </r>
    <r>
      <rPr>
        <strike/>
        <sz val="9"/>
        <color rgb="FFFF0000"/>
        <rFont val="Calibri"/>
      </rPr>
      <t>necessários</t>
    </r>
    <r>
      <rPr>
        <sz val="9"/>
        <color rgb="FFFF0000"/>
        <rFont val="Calibri"/>
      </rPr>
      <t xml:space="preserve"> (exigidos ??)</t>
    </r>
    <r>
      <rPr>
        <sz val="9"/>
        <color theme="1"/>
        <rFont val="Calibri"/>
      </rPr>
      <t xml:space="preserve"> de precisão.
  - Refletir as atividades da entidade.
</t>
    </r>
  </si>
  <si>
    <r>
      <rPr>
        <b/>
        <sz val="9"/>
        <color theme="1"/>
        <rFont val="Calibri"/>
      </rPr>
      <t xml:space="preserve">(6.4) Objetivos de Conformidade 
</t>
    </r>
    <r>
      <rPr>
        <sz val="9"/>
        <color theme="1"/>
        <rFont val="Calibri"/>
      </rPr>
      <t xml:space="preserve">  -Refletir leis e regulamentos externos.
  - Considerar as tolerâncias ao risco.</t>
    </r>
  </si>
  <si>
    <r>
      <rPr>
        <sz val="9"/>
        <color theme="1"/>
        <rFont val="Calibri"/>
      </rPr>
      <t xml:space="preserve">Existe uma política que explica como os gerentes devem estabelecer objetivos para cumprir os padrões governamentais.
Os objetivos de conformidade podem ser amplos e incluir questões ambientais, a necessidade de concorrência, regulamentos de proteção e segurança, políticas fundamentais de pessoal, </t>
    </r>
    <r>
      <rPr>
        <sz val="9"/>
        <color rgb="FFFF0000"/>
        <rFont val="Calibri"/>
      </rPr>
      <t>como taxas mínimas de pagamento e assédio.(?)</t>
    </r>
  </si>
  <si>
    <r>
      <rPr>
        <sz val="9"/>
        <color theme="1"/>
        <rFont val="Calibri"/>
      </rPr>
      <t>(7.1). Incluir os níveis de entidade, subsidiária,</t>
    </r>
    <r>
      <rPr>
        <sz val="9"/>
        <color rgb="FFFF0000"/>
        <rFont val="Calibri"/>
      </rPr>
      <t>divisão</t>
    </r>
    <r>
      <rPr>
        <sz val="9"/>
        <color theme="1"/>
        <rFont val="Calibri"/>
      </rPr>
      <t>, unidade operacional e áreas funcionais.</t>
    </r>
  </si>
  <si>
    <r>
      <rPr>
        <sz val="9"/>
        <color theme="1"/>
        <rFont val="Calibri"/>
      </rPr>
      <t xml:space="preserve">Existem registros de risco separados para </t>
    </r>
    <r>
      <rPr>
        <strike/>
        <sz val="9"/>
        <color rgb="FFFF0000"/>
        <rFont val="Calibri"/>
      </rPr>
      <t>escritórios regionais e matrizes</t>
    </r>
    <r>
      <rPr>
        <sz val="9"/>
        <color rgb="FFFF0000"/>
        <rFont val="Calibri"/>
      </rPr>
      <t xml:space="preserve"> unidades organizacionaiss. </t>
    </r>
    <r>
      <rPr>
        <sz val="9"/>
        <color theme="1"/>
        <rFont val="Calibri"/>
      </rPr>
      <t xml:space="preserve">
Existem registros de risco separados para unidades organizacionais que operam como agências independentes, sem fins lucrativos, </t>
    </r>
    <r>
      <rPr>
        <sz val="9"/>
        <color rgb="FFFF0000"/>
        <rFont val="Calibri"/>
      </rPr>
      <t>que cobram por seus serviços ou produtos (?).</t>
    </r>
    <r>
      <rPr>
        <sz val="9"/>
        <color theme="1"/>
        <rFont val="Calibri"/>
      </rPr>
      <t xml:space="preserve">
</t>
    </r>
  </si>
  <si>
    <t>(7.2) Analisar fatores internos e externos.</t>
  </si>
  <si>
    <r>
      <rPr>
        <sz val="9"/>
        <color theme="1"/>
        <rFont val="Calibri"/>
      </rPr>
      <t xml:space="preserve">Existe uma política formal </t>
    </r>
    <r>
      <rPr>
        <sz val="9"/>
        <color rgb="FFFF0000"/>
        <rFont val="Calibri"/>
      </rPr>
      <t>e metodologia</t>
    </r>
    <r>
      <rPr>
        <sz val="9"/>
        <color theme="1"/>
        <rFont val="Calibri"/>
      </rPr>
      <t xml:space="preserve"> de avaliação de risco que explica como identificar e avaliar o impacto de eventos internos e externos.</t>
    </r>
  </si>
  <si>
    <r>
      <rPr>
        <sz val="9"/>
        <color theme="1"/>
        <rFont val="Calibri"/>
      </rPr>
      <t xml:space="preserve">Os funcionários recebem </t>
    </r>
    <r>
      <rPr>
        <sz val="9"/>
        <color rgb="FFFF0000"/>
        <rFont val="Calibri"/>
      </rPr>
      <t>assessoria e</t>
    </r>
    <r>
      <rPr>
        <sz val="9"/>
        <color theme="1"/>
        <rFont val="Calibri"/>
      </rPr>
      <t xml:space="preserve"> exemplos dos tipos de eventos internos e externos que podem gerar riscos e oportunidades.</t>
    </r>
  </si>
  <si>
    <r>
      <rPr>
        <sz val="9"/>
        <color theme="1"/>
        <rFont val="Calibri"/>
      </rPr>
      <t xml:space="preserve">Os funcionários são treinados </t>
    </r>
    <r>
      <rPr>
        <sz val="9"/>
        <color rgb="FFFF0000"/>
        <rFont val="Calibri"/>
      </rPr>
      <t>e reciclados</t>
    </r>
    <r>
      <rPr>
        <sz val="9"/>
        <color theme="1"/>
        <rFont val="Calibri"/>
      </rPr>
      <t xml:space="preserve"> em como realizar uma avaliação formal de risco.
</t>
    </r>
  </si>
  <si>
    <t>(7.3) Envolver os níveis apropriados da administração.</t>
  </si>
  <si>
    <t>(7.4) Estimativar a importância dos riscos identificados.</t>
  </si>
  <si>
    <t>(7.5) Determinar como responder aos riscos.</t>
  </si>
  <si>
    <r>
      <rPr>
        <sz val="9"/>
        <color theme="1"/>
        <rFont val="Calibri"/>
      </rPr>
      <t xml:space="preserve">A política de avaliação de risco </t>
    </r>
    <r>
      <rPr>
        <sz val="9"/>
        <color rgb="FFFF0000"/>
        <rFont val="Calibri"/>
      </rPr>
      <t>e metodologia fornecem</t>
    </r>
    <r>
      <rPr>
        <sz val="9"/>
        <color theme="1"/>
        <rFont val="Calibri"/>
      </rPr>
      <t xml:space="preserve"> quatro respostas de risco possíveis - evitar, transferir (compartilhar), aceitar ou reduzir (controlar) o risco.</t>
    </r>
  </si>
  <si>
    <t>(8.1) Considerar os vários tipos de fraude.</t>
  </si>
  <si>
    <t>O processo X possui procedimentos para identificar desvios ílicitos ou possíveis fraudes?</t>
  </si>
  <si>
    <t>Há um entendimento mínimo das causas da fraude e da corrupção.
Nilson: Não há e já houve histórico de eventos dessa natureza.</t>
  </si>
  <si>
    <t xml:space="preserve">Existe uma política antifraude e anticorrupção que explica aos funcionários as diferentes formas como a fraude e a corrupção podem ocorrer, por exemplo, roubo, engano, uso impróprio de ativos, denúncias fraudulentas, violação de controles pela administração e atos ilegais. 
Nilson: Não há, contudo </t>
  </si>
  <si>
    <t>(8.2) Avaliar incentivos e pressões.</t>
  </si>
  <si>
    <r>
      <rPr>
        <sz val="9"/>
        <color theme="1"/>
        <rFont val="Calibri"/>
      </rPr>
      <t xml:space="preserve">Há segregação adequada de funções para garantir que os gerentes não possam tomar decisões por conta própria: </t>
    </r>
    <r>
      <rPr>
        <sz val="9"/>
        <color rgb="FFFF0000"/>
        <rFont val="Calibri"/>
      </rPr>
      <t>o princípio dos quatro olhos é seguido (?).</t>
    </r>
  </si>
  <si>
    <r>
      <rPr>
        <sz val="9"/>
        <color theme="1"/>
        <rFont val="Calibri"/>
      </rPr>
      <t xml:space="preserve">Todos os funcionários em cargos gerenciais são obrigados a fornecer uma declaração de sua situação financeira a cada ano. </t>
    </r>
    <r>
      <rPr>
        <sz val="9"/>
        <color rgb="FFFF0000"/>
        <rFont val="Calibri"/>
      </rPr>
      <t>(Refere-se ao IRPF???)</t>
    </r>
  </si>
  <si>
    <t>(8.3) Avaliar oportunidades.</t>
  </si>
  <si>
    <r>
      <rPr>
        <sz val="9"/>
        <color theme="1"/>
        <rFont val="Calibri"/>
      </rPr>
      <t>A administração divulga todos os casos de fraude e corrupção para</t>
    </r>
    <r>
      <rPr>
        <sz val="9"/>
        <color rgb="FFFF0000"/>
        <rFont val="Calibri"/>
      </rPr>
      <t xml:space="preserve"> </t>
    </r>
    <r>
      <rPr>
        <strike/>
        <sz val="9"/>
        <color rgb="FFFF0000"/>
        <rFont val="Calibri"/>
      </rPr>
      <t>aumentar o medo</t>
    </r>
    <r>
      <rPr>
        <sz val="9"/>
        <color rgb="FFFF0000"/>
        <rFont val="Calibri"/>
      </rPr>
      <t xml:space="preserve"> divulgar o processo de detecção e tratamento de fraudes</t>
    </r>
    <r>
      <rPr>
        <sz val="9"/>
        <color theme="1"/>
        <rFont val="Calibri"/>
      </rPr>
      <t xml:space="preserve"> ou atos corruptos
</t>
    </r>
  </si>
  <si>
    <t>(8.4) Avaliar atitudes e racionalizações.</t>
  </si>
  <si>
    <t>(9.1) Avaliar as mudanças no ambiente externo.</t>
  </si>
  <si>
    <r>
      <rPr>
        <sz val="9"/>
        <color theme="1"/>
        <rFont val="Calibri"/>
      </rPr>
      <t xml:space="preserve">A administração considera as mudanças resultantes da disponibilidade de recursos (redução no número de </t>
    </r>
    <r>
      <rPr>
        <sz val="9"/>
        <color rgb="FFFF0000"/>
        <rFont val="Calibri"/>
      </rPr>
      <t>empregados</t>
    </r>
    <r>
      <rPr>
        <strike/>
        <sz val="9"/>
        <color rgb="FFFF0000"/>
        <rFont val="Calibri"/>
      </rPr>
      <t xml:space="preserve"> funcionários públicos </t>
    </r>
    <r>
      <rPr>
        <sz val="9"/>
        <color theme="1"/>
        <rFont val="Calibri"/>
      </rPr>
      <t xml:space="preserve">ou outros recursos orçamentários. A  administração considera as mudanças no ambiente externo além do controle da organização, como impactos climáticos severos. 
</t>
    </r>
  </si>
  <si>
    <t>(9.2) Avaliar as mudanças no modelo de negócio.</t>
  </si>
  <si>
    <r>
      <rPr>
        <sz val="9"/>
        <color theme="1"/>
        <rFont val="Calibri"/>
      </rPr>
      <t xml:space="preserve">Existem processos claros para lidar com riscos de segurança de </t>
    </r>
    <r>
      <rPr>
        <strike/>
        <sz val="9"/>
        <color rgb="FFFF0000"/>
        <rFont val="Calibri"/>
      </rPr>
      <t>TI /</t>
    </r>
    <r>
      <rPr>
        <sz val="9"/>
        <color theme="1"/>
        <rFont val="Calibri"/>
      </rPr>
      <t xml:space="preserve"> TIC / Cibernética e disponibilidade operacional por meio de planejamento de continuidade de negócios e / ou planejamento de recuperação de desastres. A administração considera a capacidade de pessoal relevante para novas funções e objetivos.
</t>
    </r>
  </si>
  <si>
    <r>
      <rPr>
        <sz val="9"/>
        <color theme="1"/>
        <rFont val="Calibri"/>
      </rPr>
      <t>Existe</t>
    </r>
    <r>
      <rPr>
        <sz val="9"/>
        <color rgb="FFFF0000"/>
        <rFont val="Calibri"/>
      </rPr>
      <t>m</t>
    </r>
    <r>
      <rPr>
        <strike/>
        <sz val="9"/>
        <color rgb="FFFF0000"/>
        <rFont val="Calibri"/>
      </rPr>
      <t xml:space="preserve"> uma unidade</t>
    </r>
    <r>
      <rPr>
        <sz val="9"/>
        <color rgb="FFFF0000"/>
        <rFont val="Calibri"/>
      </rPr>
      <t xml:space="preserve"> processos definidos em unidades</t>
    </r>
    <r>
      <rPr>
        <sz val="9"/>
        <color theme="1"/>
        <rFont val="Calibri"/>
      </rPr>
      <t xml:space="preserve"> dentro da organização responsável por monitorar as mudanças.</t>
    </r>
  </si>
  <si>
    <t>(9.3) Avaliar as mudanças na liderança.</t>
  </si>
  <si>
    <r>
      <rPr>
        <sz val="9"/>
        <color theme="1"/>
        <rFont val="Calibri"/>
      </rPr>
      <t>A administração considera o impacto de novos gestores com uma nova visão do</t>
    </r>
    <r>
      <rPr>
        <sz val="9"/>
        <color rgb="FFFF0000"/>
        <rFont val="Calibri"/>
      </rPr>
      <t xml:space="preserve"> PIC</t>
    </r>
    <r>
      <rPr>
        <sz val="9"/>
        <color theme="1"/>
        <rFont val="Calibri"/>
      </rPr>
      <t xml:space="preserve"> </t>
    </r>
    <r>
      <rPr>
        <sz val="9"/>
        <color rgb="FFFF0000"/>
        <rFont val="Calibri"/>
      </rPr>
      <t xml:space="preserve">(?) </t>
    </r>
    <r>
      <rPr>
        <sz val="9"/>
        <color theme="1"/>
        <rFont val="Calibri"/>
      </rPr>
      <t>e diferentes atitudes de controle.</t>
    </r>
  </si>
  <si>
    <r>
      <rPr>
        <sz val="9"/>
        <color theme="1"/>
        <rFont val="Calibri"/>
      </rPr>
      <t>Existe</t>
    </r>
    <r>
      <rPr>
        <sz val="9"/>
        <color rgb="FFFF0000"/>
        <rFont val="Calibri"/>
      </rPr>
      <t>m</t>
    </r>
    <r>
      <rPr>
        <sz val="9"/>
        <color theme="1"/>
        <rFont val="Calibri"/>
      </rPr>
      <t xml:space="preserve"> </t>
    </r>
    <r>
      <rPr>
        <strike/>
        <sz val="9"/>
        <color rgb="FFFF0000"/>
        <rFont val="Calibri"/>
      </rPr>
      <t>uma unidade</t>
    </r>
    <r>
      <rPr>
        <sz val="9"/>
        <color rgb="FFFF0000"/>
        <rFont val="Calibri"/>
      </rPr>
      <t xml:space="preserve"> processos definidos em unidades</t>
    </r>
    <r>
      <rPr>
        <sz val="9"/>
        <color theme="1"/>
        <rFont val="Calibri"/>
      </rPr>
      <t>dentro da organização responsável por monitorar as mudanças.</t>
    </r>
  </si>
  <si>
    <t>Paulino</t>
  </si>
  <si>
    <t>Entidade (MP)</t>
  </si>
  <si>
    <r>
      <rPr>
        <sz val="9"/>
        <color theme="1"/>
        <rFont val="Calibri"/>
      </rPr>
      <t>A organização usa as três linhas de defesa para estabelecer controles eficazes sobre as atividades descentralizadas: há um conjunto comum de orientações</t>
    </r>
    <r>
      <rPr>
        <strike/>
        <sz val="9"/>
        <color rgb="FFFF0000"/>
        <rFont val="Calibri"/>
      </rPr>
      <t xml:space="preserve"> para gerentes de escritórios regionais </t>
    </r>
    <r>
      <rPr>
        <sz val="9"/>
        <color theme="1"/>
        <rFont val="Calibri"/>
      </rPr>
      <t xml:space="preserve">sobre as funções de a segunda e terceira linhas de defesa em relação às </t>
    </r>
    <r>
      <rPr>
        <strike/>
        <sz val="9"/>
        <color rgb="FFFF0000"/>
        <rFont val="Calibri"/>
      </rPr>
      <t xml:space="preserve">atividades regionais </t>
    </r>
    <r>
      <rPr>
        <sz val="9"/>
        <color theme="1"/>
        <rFont val="Calibri"/>
      </rPr>
      <t xml:space="preserve"> empresariais. </t>
    </r>
  </si>
  <si>
    <t>Processo
(MP)</t>
  </si>
  <si>
    <r>
      <rPr>
        <sz val="9"/>
        <color theme="1"/>
        <rFont val="Calibri"/>
      </rPr>
      <t>As atividades de controle são</t>
    </r>
    <r>
      <rPr>
        <sz val="9"/>
        <color rgb="FFFF0000"/>
        <rFont val="Calibri"/>
      </rPr>
      <t xml:space="preserve"> fracamente</t>
    </r>
    <r>
      <rPr>
        <sz val="9"/>
        <color theme="1"/>
        <rFont val="Calibri"/>
      </rPr>
      <t xml:space="preserve"> definidas e aplicadas de forma padronizada no setor público, independente do processo de negócios. </t>
    </r>
  </si>
  <si>
    <r>
      <rPr>
        <sz val="9"/>
        <color theme="1"/>
        <rFont val="Calibri"/>
      </rPr>
      <t>Existe um entendimento básico de quais processos de negócios requerem atividades de controle. Isso inclui políticas que especificam quais tipos de contratos exigem</t>
    </r>
    <r>
      <rPr>
        <sz val="9"/>
        <color rgb="FFFF0000"/>
        <rFont val="Calibri"/>
      </rPr>
      <t xml:space="preserve"> </t>
    </r>
    <r>
      <rPr>
        <strike/>
        <sz val="9"/>
        <color rgb="FFFF0000"/>
        <rFont val="Calibri"/>
      </rPr>
      <t xml:space="preserve">(licitações e processos críticos para a preparação de demonstrações financeiras precisas.(?) </t>
    </r>
    <r>
      <rPr>
        <sz val="9"/>
        <color rgb="FFFF0000"/>
        <rFont val="Calibri"/>
      </rPr>
      <t>processos de compliance para atender os propositos e objetivos empresarias</t>
    </r>
  </si>
  <si>
    <r>
      <rPr>
        <sz val="9"/>
        <color theme="1"/>
        <rFont val="Calibri"/>
      </rPr>
      <t xml:space="preserve">Há um compreensão completa de quais processos de negócios </t>
    </r>
    <r>
      <rPr>
        <sz val="9"/>
        <color rgb="FFFF0000"/>
        <rFont val="Calibri"/>
      </rPr>
      <t>relevante</t>
    </r>
    <r>
      <rPr>
        <sz val="9"/>
        <color theme="1"/>
        <rFont val="Calibri"/>
      </rPr>
      <t>s requerem atividades de controle</t>
    </r>
    <r>
      <rPr>
        <sz val="9"/>
        <color rgb="FFFF0000"/>
        <rFont val="Calibri"/>
      </rPr>
      <t xml:space="preserve"> para edução, a níveis aceitáveis, dos riscos à realização dos objetivos.</t>
    </r>
  </si>
  <si>
    <t>Pergunta: A unidade determina os processos de negócios relevantes, em conformidade com os objetivos estratégicos (ou organizacionais) ???</t>
  </si>
  <si>
    <t xml:space="preserve">( ) Não - As determinações são realizadas conforme entrada de solicitações pela administração, sem forte vinculação com planejamento de objetivos e com os processos regulares de controle interno. </t>
  </si>
  <si>
    <t xml:space="preserve"> ) Eventualmente. Existe organização básica de priorização e relevância para os processos de negócio, mas existem lacunas em referência às atividades de controle sobre riscos e objetivos empresariais. </t>
  </si>
  <si>
    <t xml:space="preserve">( ) Regularmente - Os processos de negócios relevantes encontram-se priorizados e rotinizados segundo os objetivos estratégicos (ou organizacionais). Porem alguns contêm lacunas referentes ao tratamento de riscos. </t>
  </si>
  <si>
    <t xml:space="preserve">( ) Sempre -  Os processos de negócios relevantes encontram-se priorizados, rotinizados e avaliados segundo exposição a riscos segundo os objetivos estratégicos (ou organizacionais). </t>
  </si>
  <si>
    <r>
      <rPr>
        <strike/>
        <sz val="9"/>
        <color rgb="FFFF0000"/>
        <rFont val="Calibri"/>
      </rPr>
      <t>Sempre que possível</t>
    </r>
    <r>
      <rPr>
        <sz val="9"/>
        <color theme="1"/>
        <rFont val="Calibri"/>
      </rPr>
      <t>, Periodicamente a administração revisa e concentra os controles principais no nível de supervisão.</t>
    </r>
  </si>
  <si>
    <r>
      <rPr>
        <sz val="9"/>
        <color theme="1"/>
        <rFont val="Calibri"/>
      </rPr>
      <t>Há verificações adicionais por uma unidade de supervisão de segunda linha durante a segregação</t>
    </r>
    <r>
      <rPr>
        <strike/>
        <sz val="9"/>
        <color rgb="FFFF0000"/>
        <rFont val="Calibri"/>
      </rPr>
      <t xml:space="preserve"> não é prático devido ao tamanho da unidade de negócios.(?)</t>
    </r>
  </si>
  <si>
    <t>Pergunta: A unidade segue determinação da empresa na segregação de funções, segundo exposição a riscos em compliance com  ambiente legal, regulatório e normativo?</t>
  </si>
  <si>
    <t>( ) Não - As determinações são realizadas conforme a disponibilidades, e distribuição das atividades conforme experiência e formação dos empregados</t>
  </si>
  <si>
    <t>( ) Eventualmente. Existe organização básica de segregação entre as funções principais:.  (1) autorização de despesas, (2) certificação de bens recebidos e aprovação de pagamento, (3) realização de pagamentos e (4) registro de transações.</t>
  </si>
  <si>
    <t>( ) Regularmente - Além da  organização básica de segregação entre as funções principais:.  (1) autorização de despesas, (2) certificação de bens recebidos e aprovação de pagamento, (3) realização de pagamentos e (4) registro de transações,  Há verificações por priorizações adicionais em unidade de supervisão de segunda linha.</t>
  </si>
  <si>
    <t>( ) Sempre - Além da  organização básica de segregação entre as funções principais:.  (1) autorização de despesas, (2) certificação de bens recebidos e aprovação de pagamento, (3) realização de pagamentos e (4) registro de transações,  Há verificações regulares adicionais em unidade de supervisão de segunda e terceira linha.</t>
  </si>
  <si>
    <r>
      <rPr>
        <sz val="9"/>
        <color theme="1"/>
        <rFont val="Calibri"/>
      </rPr>
      <t xml:space="preserve">O gerenciamento usa a estrutura COBIT 5 </t>
    </r>
    <r>
      <rPr>
        <strike/>
        <sz val="9"/>
        <color rgb="FFFF0000"/>
        <rFont val="Calibri"/>
      </rPr>
      <t>2019</t>
    </r>
    <r>
      <rPr>
        <sz val="9"/>
        <color theme="1"/>
        <rFont val="Calibri"/>
      </rPr>
      <t xml:space="preserve">  para a governança e gerenciamento de sistemas e processos de TI em toda a entidade</t>
    </r>
  </si>
  <si>
    <r>
      <rPr>
        <sz val="9"/>
        <color theme="1"/>
        <rFont val="Calibri"/>
      </rPr>
      <t xml:space="preserve">Existem </t>
    </r>
    <r>
      <rPr>
        <strike/>
        <sz val="9"/>
        <color rgb="FFFF0000"/>
        <rFont val="Calibri"/>
      </rPr>
      <t>procedimentos</t>
    </r>
    <r>
      <rPr>
        <sz val="9"/>
        <color theme="1"/>
        <rFont val="Calibri"/>
      </rPr>
      <t xml:space="preserve"> </t>
    </r>
    <r>
      <rPr>
        <sz val="9"/>
        <color rgb="FFFF0000"/>
        <rFont val="Calibri"/>
      </rPr>
      <t>processos  de continuidade e recuperação</t>
    </r>
    <r>
      <rPr>
        <sz val="9"/>
        <color theme="1"/>
        <rFont val="Calibri"/>
      </rPr>
      <t xml:space="preserve"> </t>
    </r>
    <r>
      <rPr>
        <strike/>
        <sz val="9"/>
        <color rgb="FFFF0000"/>
        <rFont val="Calibri"/>
      </rPr>
      <t>como geradores de eletricidade de reserva</t>
    </r>
    <r>
      <rPr>
        <sz val="9"/>
        <color theme="1"/>
        <rFont val="Calibri"/>
      </rPr>
      <t xml:space="preserve"> para garantir um alto nível de disponibilidade dos sistemas de TI corporativos.</t>
    </r>
  </si>
  <si>
    <t>Pergunta: A unidade estabelece atividades de controle dos processos relevantes de gerenciamento de segurança ???</t>
  </si>
  <si>
    <t>( ) Não - Não há fortes restrições de acessos aos sistemas para evitar borocratização. Situações especiais são avaliadas conforme às necessidades</t>
  </si>
  <si>
    <t xml:space="preserve">( ) Eventualmente. Existem restrições escalonadas de restrições de acessos aos sistemas, conforme priorização e relevância, estabelecidas pela administração, Existem lacunas em referência  as atividades de controle sobre riscos e objetivos empresarias. </t>
  </si>
  <si>
    <t>( ) Regularmente - Existem restrições escalonadas e revisadas de permissão de acesso aos sistemas, conforme Políticas de Segurança metodologias disseminadas na empresa. Lacunas em referência `as atividades de controle sobre riscos e objetivos empresariais em desenvolvimento e tratadas conforme as três linhas de defesa.</t>
  </si>
  <si>
    <t>( ) Sempre. Existem restrições escalonadas e revisadas de permissão de acesso aos sistemas, conforme Políticas de Segurança e Riscos em metodologias disseminadas na empresa. Atividades de controle sobre riscos e objetivos empresariais são tratadas em conformidade com as três linhas de defesa.</t>
  </si>
  <si>
    <r>
      <rPr>
        <sz val="9"/>
        <color theme="1"/>
        <rFont val="Calibri"/>
      </rPr>
      <t xml:space="preserve">Existem padrões predefinidos </t>
    </r>
    <r>
      <rPr>
        <strike/>
        <sz val="9"/>
        <color rgb="FFFF0000"/>
        <rFont val="Calibri"/>
      </rPr>
      <t>para o tempo necessário</t>
    </r>
    <r>
      <rPr>
        <sz val="9"/>
        <color theme="1"/>
        <rFont val="Calibri"/>
      </rPr>
      <t xml:space="preserve"> para realizar atividades de controle críticas, como o tempo para processar pagamentos ou as datas em que as reconciliações bancárias devem ser concluídas.
No entanto, </t>
    </r>
    <r>
      <rPr>
        <sz val="9"/>
        <color rgb="FFFF0000"/>
        <rFont val="Calibri"/>
      </rPr>
      <t>os padrões contêm lacunas</t>
    </r>
    <r>
      <rPr>
        <sz val="9"/>
        <color theme="1"/>
        <rFont val="Calibri"/>
      </rPr>
      <t xml:space="preserve"> e nem sempre são seguidos. 
</t>
    </r>
  </si>
  <si>
    <r>
      <rPr>
        <sz val="9"/>
        <color theme="1"/>
        <rFont val="Calibri"/>
      </rPr>
      <t xml:space="preserve">Há um alto nível de conformidade </t>
    </r>
    <r>
      <rPr>
        <sz val="9"/>
        <color rgb="FFFF0000"/>
        <rFont val="Calibri"/>
      </rPr>
      <t>com as politicas</t>
    </r>
    <r>
      <rPr>
        <sz val="9"/>
        <color theme="1"/>
        <rFont val="Calibri"/>
      </rPr>
      <t xml:space="preserve"> e os padrões de pontualidade para atividades de controle. </t>
    </r>
  </si>
  <si>
    <r>
      <rPr>
        <sz val="9"/>
        <color theme="1"/>
        <rFont val="Calibri"/>
      </rPr>
      <t xml:space="preserve">Existem relatórios regulares para supervisores e gerentes sobre </t>
    </r>
    <r>
      <rPr>
        <strike/>
        <sz val="9"/>
        <color rgb="FFFF0000"/>
        <rFont val="Calibri"/>
      </rPr>
      <t>a oportunidade do processamento de negócios</t>
    </r>
    <r>
      <rPr>
        <sz val="9"/>
        <color rgb="FFFF0000"/>
        <rFont val="Calibri"/>
      </rPr>
      <t xml:space="preserve"> a execução e melhorias nas políticas e padrões e seus controles. </t>
    </r>
  </si>
  <si>
    <t xml:space="preserve">Pergunta: A unidade executa ações de controle tempestivamente, conforme atribuições nas políticas e procedimentos estabelecidos pela empresa? </t>
  </si>
  <si>
    <t xml:space="preserve">( ) Não - As ações de controle são realizadas conforme suas ocorrências e situações correspondentes. </t>
  </si>
  <si>
    <t xml:space="preserve">( ) Eventualmente. Existem padrões predefinidos para o tempo necessário para realizar ações de controle em atividades críticas. No entanto esses padrões contêm lacunas e nem sempre são seguidos. </t>
  </si>
  <si>
    <t xml:space="preserve">( ) Regularmente - Há um bom nível de conformidade e tempestividade com as políticas e os padrões de pontualidade para as atividades de controle. </t>
  </si>
  <si>
    <t xml:space="preserve"> ) Sempre - Existem relatórios regulares e revisados, sobre os padrões de controle para supervisores e gerentes sobre as execuções e oportunidades de melhorias.</t>
  </si>
  <si>
    <t xml:space="preserve">Pergunta: A unidade executa ações de controle para ações de investigação e correção conforme atribuições nas políticas e procedimentos estabelecidos pela empresa? </t>
  </si>
  <si>
    <t xml:space="preserve">( ) Não - As ações de controle são realizadas conforme suas ocorrências e situações correspondentes, mas ações corretivas nem sempre são tomadas. </t>
  </si>
  <si>
    <t>( ) Eventualmente.   Na maioria das vezes existem padrões predefinidos realizar atividades de correção em atvidades críticas. No entanto esses padrões contêm lacunas e nem sempre são seguidos.</t>
  </si>
  <si>
    <t xml:space="preserve">( ) Regularmente - Os procedimentos para ações corretivas em atividades críticas são sempre executados.
Existem supervisão para autorizar execução de todas as transações que foram rejeitadas pelas verificações de validação do processos.  </t>
  </si>
  <si>
    <t xml:space="preserve">) Sempre - Existem relatórios regulares e revisados, sobre os padrões de controle para supervisores e gerentes sobre as áreas e processos onde asações de correçãonão foram executas.. </t>
  </si>
  <si>
    <r>
      <rPr>
        <sz val="9"/>
        <color theme="1"/>
        <rFont val="Calibri"/>
      </rPr>
      <t>Há um prazo claro para revisões da relevância contínua das atividades de controle. 
A alta administração concorda com a frequência com que</t>
    </r>
    <r>
      <rPr>
        <strike/>
        <sz val="9"/>
        <color rgb="FFFF0000"/>
        <rFont val="Calibri"/>
      </rPr>
      <t xml:space="preserve"> Auditoria Interna</t>
    </r>
    <r>
      <rPr>
        <sz val="9"/>
        <color theme="1"/>
        <rFont val="Calibri"/>
      </rPr>
      <t xml:space="preserve"> </t>
    </r>
    <r>
      <rPr>
        <sz val="9"/>
        <color rgb="FFFF0000"/>
        <rFont val="Calibri"/>
      </rPr>
      <t>são realizas avaliações e</t>
    </r>
    <r>
      <rPr>
        <sz val="9"/>
        <color theme="1"/>
        <rFont val="Calibri"/>
      </rPr>
      <t xml:space="preserve"> auditorias de sistemas de processos de negócios</t>
    </r>
    <r>
      <rPr>
        <strike/>
        <sz val="9"/>
        <color rgb="FFFF0000"/>
        <rFont val="Calibri"/>
      </rPr>
      <t xml:space="preserve"> essenciais. </t>
    </r>
    <r>
      <rPr>
        <sz val="9"/>
        <color rgb="FFFF0000"/>
        <rFont val="Calibri"/>
      </rPr>
      <t>classificados como criticos.</t>
    </r>
    <r>
      <rPr>
        <sz val="9"/>
        <color theme="1"/>
        <rFont val="Calibri"/>
      </rPr>
      <t xml:space="preserve">
</t>
    </r>
  </si>
  <si>
    <r>
      <rPr>
        <sz val="9"/>
        <color theme="1"/>
        <rFont val="Calibri"/>
      </rPr>
      <t xml:space="preserve">Todas </t>
    </r>
    <r>
      <rPr>
        <b/>
        <strike/>
        <sz val="9"/>
        <color theme="1"/>
        <rFont val="Calibri"/>
      </rPr>
      <t xml:space="preserve">as </t>
    </r>
    <r>
      <rPr>
        <b/>
        <strike/>
        <sz val="9"/>
        <color rgb="FFFF0000"/>
        <rFont val="Calibri"/>
      </rPr>
      <t>de</t>
    </r>
    <r>
      <rPr>
        <strike/>
        <sz val="9"/>
        <color rgb="FFFF0000"/>
        <rFont val="Calibri"/>
      </rPr>
      <t>legações financeiras</t>
    </r>
    <r>
      <rPr>
        <strike/>
        <sz val="9"/>
        <color theme="1"/>
        <rFont val="Calibri"/>
      </rPr>
      <t xml:space="preserve"> </t>
    </r>
    <r>
      <rPr>
        <sz val="9"/>
        <color rgb="FFFF0000"/>
        <rFont val="Calibri"/>
      </rPr>
      <t xml:space="preserve"> as políticas e documetos normativos, classificados como criticos  </t>
    </r>
    <r>
      <rPr>
        <sz val="9"/>
        <color theme="1"/>
        <rFont val="Calibri"/>
      </rPr>
      <t>têm cláusulad de revisão</t>
    </r>
    <r>
      <rPr>
        <strike/>
        <sz val="9"/>
        <color rgb="FFFF0000"/>
        <rFont val="Calibri"/>
      </rPr>
      <t xml:space="preserve"> caducidade </t>
    </r>
    <r>
      <rPr>
        <sz val="9"/>
        <color theme="1"/>
        <rFont val="Calibri"/>
      </rPr>
      <t>que especifica as datas em que devem ser revistas para determinar a sua relevância contínua.</t>
    </r>
  </si>
  <si>
    <t>Odulia- OM</t>
  </si>
  <si>
    <r>
      <rPr>
        <sz val="9"/>
        <color theme="1"/>
        <rFont val="Calibri"/>
      </rPr>
      <t>As necessidades de informação da maioria</t>
    </r>
    <r>
      <rPr>
        <strike/>
        <sz val="9"/>
        <color rgb="FFFF0000"/>
        <rFont val="Calibri"/>
      </rPr>
      <t xml:space="preserve"> importantes</t>
    </r>
    <r>
      <rPr>
        <sz val="9"/>
        <color rgb="FFFF0000"/>
        <rFont val="Calibri"/>
      </rPr>
      <t xml:space="preserve"> dos</t>
    </r>
    <r>
      <rPr>
        <sz val="9"/>
        <color theme="1"/>
        <rFont val="Calibri"/>
      </rPr>
      <t xml:space="preserve"> controles são especificados em manuais e procedimentos internos.
O processo de comunicação de fornecimento e compartilhamento de informações funciona na maioria das vezes.
</t>
    </r>
  </si>
  <si>
    <r>
      <rPr>
        <sz val="9"/>
        <color theme="1"/>
        <rFont val="Calibri"/>
      </rPr>
      <t xml:space="preserve">As necessidades de informação de todos os controles são especificadas em manuais e procedimentos internos.
O processo de comunicação funciona </t>
    </r>
    <r>
      <rPr>
        <strike/>
        <sz val="9"/>
        <color rgb="FFFF0000"/>
        <rFont val="Calibri"/>
      </rPr>
      <t>muito bem</t>
    </r>
    <r>
      <rPr>
        <sz val="9"/>
        <color theme="1"/>
        <rFont val="Calibri"/>
      </rPr>
      <t xml:space="preserve"> </t>
    </r>
    <r>
      <rPr>
        <sz val="9"/>
        <color rgb="FFFF0000"/>
        <rFont val="Calibri"/>
      </rPr>
      <t>regularmente.</t>
    </r>
    <r>
      <rPr>
        <sz val="9"/>
        <color theme="1"/>
        <rFont val="Calibri"/>
      </rPr>
      <t xml:space="preserve">
</t>
    </r>
  </si>
  <si>
    <r>
      <rPr>
        <b/>
        <strike/>
        <sz val="9"/>
        <color rgb="FFFF0000"/>
        <rFont val="Calibri"/>
      </rPr>
      <t>Funcionários individuai</t>
    </r>
    <r>
      <rPr>
        <strike/>
        <sz val="9"/>
        <color theme="1"/>
        <rFont val="Calibri"/>
      </rPr>
      <t>s</t>
    </r>
    <r>
      <rPr>
        <sz val="9"/>
        <color theme="1"/>
        <rFont val="Calibri"/>
      </rPr>
      <t xml:space="preserve"> Processos específicos</t>
    </r>
    <r>
      <rPr>
        <strike/>
        <sz val="9"/>
        <color rgb="FFFF0000"/>
        <rFont val="Calibri"/>
      </rPr>
      <t xml:space="preserve"> são </t>
    </r>
    <r>
      <rPr>
        <sz val="9"/>
        <color rgb="FFFF0000"/>
        <rFont val="Calibri"/>
      </rPr>
      <t xml:space="preserve"> atribuem</t>
    </r>
    <r>
      <rPr>
        <sz val="9"/>
        <color theme="1"/>
        <rFont val="Calibri"/>
      </rPr>
      <t xml:space="preserve"> responsabilidade </t>
    </r>
    <r>
      <rPr>
        <sz val="9"/>
        <color rgb="FFFF0000"/>
        <rFont val="Calibri"/>
      </rPr>
      <t>por:</t>
    </r>
    <r>
      <rPr>
        <strike/>
        <sz val="9"/>
        <color rgb="FFFF0000"/>
        <rFont val="Calibri"/>
      </rPr>
      <t>pelo</t>
    </r>
    <r>
      <rPr>
        <sz val="9"/>
        <color theme="1"/>
        <rFont val="Calibri"/>
      </rPr>
      <t xml:space="preserve"> (a) definir as necessidades de informação e (b) </t>
    </r>
    <r>
      <rPr>
        <strike/>
        <sz val="9"/>
        <color rgb="FFFF0000"/>
        <rFont val="Calibri"/>
      </rPr>
      <t>que</t>
    </r>
    <r>
      <rPr>
        <sz val="9"/>
        <color rgb="FFFF0000"/>
        <rFont val="Calibri"/>
      </rPr>
      <t xml:space="preserve"> gerar</t>
    </r>
    <r>
      <rPr>
        <sz val="9"/>
        <color theme="1"/>
        <rFont val="Calibri"/>
      </rPr>
      <t xml:space="preserve"> os dados para atender a essas necessidades
</t>
    </r>
  </si>
  <si>
    <r>
      <rPr>
        <sz val="9"/>
        <color theme="1"/>
        <rFont val="Calibri"/>
      </rPr>
      <t>A organização tem básico</t>
    </r>
    <r>
      <rPr>
        <sz val="9"/>
        <color rgb="FFFF0000"/>
        <rFont val="Calibri"/>
      </rPr>
      <t xml:space="preserve"> de</t>
    </r>
    <r>
      <rPr>
        <sz val="9"/>
        <color theme="1"/>
        <rFont val="Calibri"/>
      </rPr>
      <t xml:space="preserve"> sistemas</t>
    </r>
    <r>
      <rPr>
        <sz val="9"/>
        <color rgb="FFFF0000"/>
        <rFont val="Calibri"/>
      </rPr>
      <t xml:space="preserve"> para </t>
    </r>
    <r>
      <rPr>
        <sz val="9"/>
        <color theme="1"/>
        <rFont val="Calibri"/>
      </rPr>
      <t>coleta de dados internos (e-mails, relatórios financeiros e orçamentos) e externos,</t>
    </r>
    <r>
      <rPr>
        <strike/>
        <sz val="9"/>
        <color rgb="FFFF0000"/>
        <rFont val="Calibri"/>
      </rPr>
      <t xml:space="preserve"> (debates parlamentares  </t>
    </r>
    <r>
      <rPr>
        <sz val="9"/>
        <color rgb="FFFF0000"/>
        <rFont val="Calibri"/>
      </rPr>
      <t>cobertura da imprensa e mercado de atuação.</t>
    </r>
  </si>
  <si>
    <r>
      <rPr>
        <sz val="9"/>
        <color theme="1"/>
        <rFont val="Calibri"/>
      </rPr>
      <t>A organização possui sistemas mais sofisticados de coleta de dados internos e externos
Existe um sistema único de processamento de todos os dados</t>
    </r>
    <r>
      <rPr>
        <strike/>
        <sz val="9"/>
        <color theme="1"/>
        <rFont val="Calibri"/>
      </rPr>
      <t xml:space="preserve"> </t>
    </r>
    <r>
      <rPr>
        <strike/>
        <sz val="9"/>
        <color rgb="FFFF0000"/>
        <rFont val="Calibri"/>
      </rPr>
      <t>contábeis</t>
    </r>
    <r>
      <rPr>
        <sz val="9"/>
        <color theme="1"/>
        <rFont val="Calibri"/>
      </rPr>
      <t xml:space="preserve"> da organização . 
</t>
    </r>
  </si>
  <si>
    <r>
      <rPr>
        <sz val="9"/>
        <color theme="1"/>
        <rFont val="Calibri"/>
      </rPr>
      <t xml:space="preserve">Todos os sistemas de informações </t>
    </r>
    <r>
      <rPr>
        <strike/>
        <sz val="9"/>
        <color rgb="FFFF0000"/>
        <rFont val="Calibri"/>
      </rPr>
      <t>entrada de dados financeiros</t>
    </r>
    <r>
      <rPr>
        <sz val="9"/>
        <color theme="1"/>
        <rFont val="Calibri"/>
      </rPr>
      <t xml:space="preserve"> têm maneiras de validar os dados originais</t>
    </r>
    <r>
      <rPr>
        <strike/>
        <sz val="9"/>
        <color rgb="FFFF0000"/>
        <rFont val="Calibri"/>
      </rPr>
      <t xml:space="preserve"> (por exemplo, por meio de digitação dupla, aprovação do supervisor, etc.</t>
    </r>
    <r>
      <rPr>
        <sz val="9"/>
        <color theme="1"/>
        <rFont val="Calibri"/>
      </rPr>
      <t>) antes que os dados sejam aceitos para processamento</t>
    </r>
  </si>
  <si>
    <r>
      <rPr>
        <sz val="9"/>
        <color theme="1"/>
        <rFont val="Calibri"/>
      </rPr>
      <t xml:space="preserve">A gerência analisa custos e benefícios para todos os processos de negócios.
A organização identifica o custo de produção de relatórios importantes sobre a eficácia do controle interno, incluindo os custos diretos do exame de </t>
    </r>
    <r>
      <rPr>
        <sz val="9"/>
        <color rgb="FFFF0000"/>
        <rFont val="Calibri"/>
      </rPr>
      <t>AI (?)</t>
    </r>
    <r>
      <rPr>
        <sz val="9"/>
        <color theme="1"/>
        <rFont val="Calibri"/>
      </rPr>
      <t xml:space="preserve">
</t>
    </r>
  </si>
  <si>
    <r>
      <rPr>
        <sz val="9"/>
        <color rgb="FFFF0000"/>
        <rFont val="Calibri"/>
      </rPr>
      <t xml:space="preserve">AI (?) </t>
    </r>
    <r>
      <rPr>
        <sz val="9"/>
        <color theme="1"/>
        <rFont val="Calibri"/>
      </rPr>
      <t xml:space="preserve">realiza auditorias periódicas da relação custo-benefício dos sistemas de informação. Ações são tomadas para interromper a coleta de informações que não são mais.  </t>
    </r>
    <r>
      <rPr>
        <sz val="9"/>
        <color rgb="FFFF0000"/>
        <rFont val="Calibri"/>
      </rPr>
      <t>OBS: SE AI é Auditria Interna, essa atribuição não está mandatória no princípio</t>
    </r>
  </si>
  <si>
    <t>A unidade identifica, coleta ou produz, processa e armazena as informações necessárias e de qualidade, considerando ambiente interno e externo, para apoiar o funcionamento do controle interno?</t>
  </si>
  <si>
    <t xml:space="preserve">Ausência de diagnóstico e de processos formalizados para identificação, obtenção, tratamento e disponibilização das informações necessárias para o controle interno </t>
  </si>
  <si>
    <t>Necessidades de informações são identificadas e documentadas mas não existem processos formalizados para obtenção e processamento das informações para apoiar o funcionamento do controle interno</t>
  </si>
  <si>
    <t>Processos estabelecidos para produzir ou coletar, tratar, armazenar, processsar e descartar os dados e informações que apoiam o funcionamento do controle interno</t>
  </si>
  <si>
    <t>A unidade conta com um programa de governança para manutenção da qualidade dos dados e informaçõoes que apoiam o funcionamento da estrutura de controle interno .</t>
  </si>
  <si>
    <r>
      <rPr>
        <b/>
        <sz val="9"/>
        <color theme="1"/>
        <rFont val="Calibri"/>
      </rPr>
      <t>14</t>
    </r>
    <r>
      <rPr>
        <sz val="9"/>
        <color theme="1"/>
        <rFont val="Calibri"/>
      </rPr>
      <t>. A organização transmite internamente
as informações necessárias para
apoiar o funcionamento do controle
interno, inclusive os objetivos e
responsabilidades pelo controle. (Comunica internamente)</t>
    </r>
  </si>
  <si>
    <r>
      <rPr>
        <sz val="9"/>
        <color theme="1"/>
        <rFont val="Calibri"/>
      </rPr>
      <t xml:space="preserve">Há uma linha </t>
    </r>
    <r>
      <rPr>
        <sz val="9"/>
        <color rgb="FFFF0000"/>
        <rFont val="Calibri"/>
      </rPr>
      <t>eventual</t>
    </r>
    <r>
      <rPr>
        <sz val="9"/>
        <color theme="1"/>
        <rFont val="Calibri"/>
      </rPr>
      <t xml:space="preserve"> de denúncias para fornecer um mecanismo à prova de falhas para permitir a comunicação confidencial quando os canais normais estiverem inoperantes ou ineficazes.</t>
    </r>
  </si>
  <si>
    <t>14 e 15</t>
  </si>
  <si>
    <t>A comunicação da unidade com os públicos interno e externo é adequada e permite a obtenção e/ou transmissão de informações necessárias ao funcionamento do controle interno?</t>
  </si>
  <si>
    <t>Ausência de diagnóstico dos processos de comunicação interna e externa</t>
  </si>
  <si>
    <t>Processos formalmente estabelecidos para comunicar tempestivamente ao público interno e externo as informações necessárias e esperadas</t>
  </si>
  <si>
    <t>Processos de comunicaçõe interna e externa incluem a seleção dos métodos de comunicação, levando em consideração a tempestividade, natureza da comunicação e requisitos, expectativas legais, regulatórias e coontratuais, e a relação custo X benefício</t>
  </si>
  <si>
    <t>Existem canais de comunicação interna e externa definidos, múltiplos e bidirecionais para evitar a perda de informações relavantes, incluindo canal de denúncias, para a comunicação de questões significativas relacionadas ao controle interno</t>
  </si>
  <si>
    <r>
      <rPr>
        <sz val="9"/>
        <color theme="1"/>
        <rFont val="Calibri"/>
      </rPr>
      <t xml:space="preserve">Existem processos em vigor para comunicar informações relevantes e oportunas a partes externas, incluindo </t>
    </r>
    <r>
      <rPr>
        <strike/>
        <sz val="9"/>
        <color rgb="FFFF0000"/>
        <rFont val="Calibri"/>
      </rPr>
      <t>parlamento,</t>
    </r>
    <r>
      <rPr>
        <sz val="9"/>
        <color theme="1"/>
        <rFont val="Calibri"/>
      </rPr>
      <t xml:space="preserve"> parceiros, reguladores e outras partes externas.</t>
    </r>
  </si>
  <si>
    <r>
      <rPr>
        <sz val="9"/>
        <color theme="1"/>
        <rFont val="Calibri"/>
      </rPr>
      <t xml:space="preserve">A administração estabeleceu canais de comunicação abertos que permitem contribuições </t>
    </r>
    <r>
      <rPr>
        <strike/>
        <sz val="9"/>
        <color rgb="FFFF0000"/>
        <rFont val="Calibri"/>
      </rPr>
      <t>do parlamento, beneficiários ou</t>
    </r>
    <r>
      <rPr>
        <sz val="9"/>
        <color theme="1"/>
        <rFont val="Calibri"/>
      </rPr>
      <t xml:space="preserve"> </t>
    </r>
    <r>
      <rPr>
        <sz val="9"/>
        <color rgb="FFFF0000"/>
        <rFont val="Calibri"/>
      </rPr>
      <t>de orçãos controladores,  empregados,</t>
    </r>
    <r>
      <rPr>
        <sz val="9"/>
        <color theme="1"/>
        <rFont val="Calibri"/>
      </rPr>
      <t xml:space="preserve"> clientes, fornecedores, auditores externos, reguladores e outros.</t>
    </r>
  </si>
  <si>
    <r>
      <rPr>
        <sz val="9"/>
        <color theme="1"/>
        <rFont val="Calibri"/>
      </rPr>
      <t xml:space="preserve">Os </t>
    </r>
    <r>
      <rPr>
        <strike/>
        <sz val="9"/>
        <color rgb="FFFF0000"/>
        <rFont val="Calibri"/>
      </rPr>
      <t xml:space="preserve">relatórios </t>
    </r>
    <r>
      <rPr>
        <sz val="9"/>
        <color rgb="FFFF0000"/>
        <rFont val="Calibri"/>
      </rPr>
      <t xml:space="preserve">informes sobre </t>
    </r>
    <r>
      <rPr>
        <sz val="9"/>
        <color theme="1"/>
        <rFont val="Calibri"/>
      </rPr>
      <t xml:space="preserve">os resultados das auditorias externas e indepentes são enviados aos </t>
    </r>
    <r>
      <rPr>
        <sz val="9"/>
        <color rgb="FFFF0000"/>
        <rFont val="Calibri"/>
      </rPr>
      <t>orçãos controladores,</t>
    </r>
    <r>
      <rPr>
        <sz val="9"/>
        <color theme="1"/>
        <rFont val="Calibri"/>
      </rPr>
      <t xml:space="preserve"> Conselhos, </t>
    </r>
    <r>
      <rPr>
        <strike/>
        <sz val="9"/>
        <color rgb="FFFF0000"/>
        <rFont val="Calibri"/>
      </rPr>
      <t xml:space="preserve">acionistas </t>
    </r>
    <r>
      <rPr>
        <sz val="9"/>
        <color theme="1"/>
        <rFont val="Calibri"/>
      </rPr>
      <t>e publicados em diário oficial ou equivalente.</t>
    </r>
  </si>
  <si>
    <r>
      <rPr>
        <sz val="9"/>
        <color theme="1"/>
        <rFont val="Calibri"/>
      </rPr>
      <t>Todas as reclamações relvantes de</t>
    </r>
    <r>
      <rPr>
        <sz val="9"/>
        <color rgb="FFFF0000"/>
        <rFont val="Calibri"/>
      </rPr>
      <t xml:space="preserve"> </t>
    </r>
    <r>
      <rPr>
        <strike/>
        <sz val="9"/>
        <color rgb="FFFF0000"/>
        <rFont val="Calibri"/>
      </rPr>
      <t>beneficiários</t>
    </r>
    <r>
      <rPr>
        <sz val="9"/>
        <color rgb="FFFF0000"/>
        <rFont val="Calibri"/>
      </rPr>
      <t xml:space="preserve"> partes interessadas,</t>
    </r>
    <r>
      <rPr>
        <sz val="9"/>
        <color theme="1"/>
        <rFont val="Calibri"/>
      </rPr>
      <t xml:space="preserve"> ou fornecedores externos são registradas </t>
    </r>
    <r>
      <rPr>
        <sz val="9"/>
        <color rgb="FFFF0000"/>
        <rFont val="Calibri"/>
      </rPr>
      <t>e avaliadas</t>
    </r>
    <r>
      <rPr>
        <sz val="9"/>
        <color theme="1"/>
        <rFont val="Calibri"/>
      </rPr>
      <t xml:space="preserve"> para acompanhamento e ações.</t>
    </r>
  </si>
  <si>
    <r>
      <rPr>
        <sz val="9"/>
        <color theme="1"/>
        <rFont val="Calibri"/>
      </rPr>
      <t>A administração garante que as informações relevantes das avaliações realizadas por partes externas sejam comunicadas aos</t>
    </r>
    <r>
      <rPr>
        <sz val="9"/>
        <color rgb="FFFF0000"/>
        <rFont val="Calibri"/>
      </rPr>
      <t xml:space="preserve"> conselhos e órgãos controladores</t>
    </r>
    <r>
      <rPr>
        <sz val="9"/>
        <color theme="1"/>
        <rFont val="Calibri"/>
      </rPr>
      <t xml:space="preserve"> </t>
    </r>
    <r>
      <rPr>
        <strike/>
        <sz val="9"/>
        <color rgb="FFFF0000"/>
        <rFont val="Calibri"/>
      </rPr>
      <t>de governo</t>
    </r>
    <r>
      <rPr>
        <sz val="9"/>
        <color theme="1"/>
        <rFont val="Calibri"/>
      </rPr>
      <t>. Isso pode incluir relatórios de reguladores e / ou auditores.</t>
    </r>
  </si>
  <si>
    <r>
      <rPr>
        <sz val="9"/>
        <color theme="1"/>
        <rFont val="Calibri"/>
      </rPr>
      <t>As contas anuais, incluindo o relatório do auditor externo, são apresentadas diretamente aos órgãos directivos</t>
    </r>
    <r>
      <rPr>
        <strike/>
        <sz val="9"/>
        <color theme="1"/>
        <rFont val="Calibri"/>
      </rPr>
      <t xml:space="preserve"> (ou à</t>
    </r>
    <r>
      <rPr>
        <sz val="9"/>
        <color rgb="FFFF0000"/>
        <rFont val="Calibri"/>
      </rPr>
      <t xml:space="preserve"> e a </t>
    </r>
    <r>
      <rPr>
        <sz val="9"/>
        <color theme="1"/>
        <rFont val="Calibri"/>
      </rPr>
      <t>comissão de auditoria</t>
    </r>
    <r>
      <rPr>
        <strike/>
        <sz val="9"/>
        <color rgb="FFFF0000"/>
        <rFont val="Calibri"/>
      </rPr>
      <t>, se existir</t>
    </r>
    <r>
      <rPr>
        <strike/>
        <sz val="9"/>
        <color theme="1"/>
        <rFont val="Calibri"/>
      </rPr>
      <t xml:space="preserve">) </t>
    </r>
    <r>
      <rPr>
        <sz val="9"/>
        <color theme="1"/>
        <rFont val="Calibri"/>
      </rPr>
      <t>para consideração e revisão.</t>
    </r>
  </si>
  <si>
    <r>
      <rPr>
        <sz val="9"/>
        <color theme="1"/>
        <rFont val="Calibri"/>
      </rPr>
      <t>Canais de comunicação independentes, como linhas diretas de denúncias, estão</t>
    </r>
    <r>
      <rPr>
        <sz val="9"/>
        <color rgb="FFFF0000"/>
        <rFont val="Calibri"/>
      </rPr>
      <t xml:space="preserve"> eventualmente</t>
    </r>
    <r>
      <rPr>
        <sz val="9"/>
        <color theme="1"/>
        <rFont val="Calibri"/>
      </rPr>
      <t xml:space="preserve"> disponíveis e servem como mecanismos</t>
    </r>
    <r>
      <rPr>
        <strike/>
        <sz val="9"/>
        <color rgb="FFFF0000"/>
        <rFont val="Calibri"/>
      </rPr>
      <t xml:space="preserve"> à prova de falhas </t>
    </r>
    <r>
      <rPr>
        <sz val="9"/>
        <color theme="1"/>
        <rFont val="Calibri"/>
      </rPr>
      <t>para permitir a comunicação anônima ou confidencial quando os canais normais estão inoperantes ou ineficazes</t>
    </r>
  </si>
  <si>
    <r>
      <rPr>
        <sz val="9"/>
        <color theme="1"/>
        <rFont val="Calibri"/>
      </rPr>
      <t xml:space="preserve">A gerência/Administração </t>
    </r>
    <r>
      <rPr>
        <sz val="9"/>
        <color rgb="FFFF0000"/>
        <rFont val="Calibri"/>
      </rPr>
      <t>geralmente</t>
    </r>
    <r>
      <rPr>
        <sz val="9"/>
        <color theme="1"/>
        <rFont val="Calibri"/>
      </rPr>
      <t xml:space="preserve"> escolhe entre uma variedade de métodos de comunicação tradicionais, dependendo do que precisa ser comunicado. O método de comunicação considera o assunto, o momento, o público e a natureza da comunicação. Os métodos incluem a imprensa e os comunicados à imprensa por meio de canais de relações públicas.</t>
    </r>
  </si>
  <si>
    <t>NM</t>
  </si>
  <si>
    <r>
      <rPr>
        <sz val="9"/>
        <color theme="1"/>
        <rFont val="Calibri"/>
      </rPr>
      <t>A Auditoria Interna avalia e documenta a maturidade dos controles internos como parte de suas auditorias baseadas em</t>
    </r>
    <r>
      <rPr>
        <strike/>
        <sz val="9"/>
        <color rgb="FFFF0000"/>
        <rFont val="Calibri"/>
      </rPr>
      <t xml:space="preserve"> sistemas</t>
    </r>
    <r>
      <rPr>
        <sz val="9"/>
        <color rgb="FFFF0000"/>
        <rFont val="Calibri"/>
      </rPr>
      <t>. riscos.</t>
    </r>
  </si>
  <si>
    <r>
      <rPr>
        <sz val="9"/>
        <color rgb="FFFF0000"/>
        <rFont val="Calibri"/>
      </rPr>
      <t>Há carencias de pessoal para</t>
    </r>
    <r>
      <rPr>
        <strike/>
        <sz val="9"/>
        <color rgb="FFFF0000"/>
        <rFont val="Calibri"/>
      </rPr>
      <t xml:space="preserve"> Existem</t>
    </r>
    <r>
      <rPr>
        <sz val="9"/>
        <color theme="1"/>
        <rFont val="Calibri"/>
      </rPr>
      <t xml:space="preserve"> as avaliações contínuas e separadas limitadas.</t>
    </r>
  </si>
  <si>
    <r>
      <rPr>
        <sz val="9"/>
        <color theme="1"/>
        <rFont val="Calibri"/>
      </rPr>
      <t>A competência necessária para realizar</t>
    </r>
    <r>
      <rPr>
        <strike/>
        <sz val="9"/>
        <color rgb="FFFF0000"/>
        <rFont val="Calibri"/>
      </rPr>
      <t xml:space="preserve"> nossas</t>
    </r>
    <r>
      <rPr>
        <sz val="9"/>
        <color theme="1"/>
        <rFont val="Calibri"/>
      </rPr>
      <t xml:space="preserve"> avaliações contínuas e separadas é especificada nas descrições de funções.</t>
    </r>
  </si>
  <si>
    <r>
      <rPr>
        <sz val="9"/>
        <color theme="1"/>
        <rFont val="Calibri"/>
      </rPr>
      <t xml:space="preserve">Existem </t>
    </r>
    <r>
      <rPr>
        <sz val="9"/>
        <color rgb="FFFF0000"/>
        <rFont val="Calibri"/>
      </rPr>
      <t xml:space="preserve">lacunas de integração </t>
    </r>
    <r>
      <rPr>
        <sz val="9"/>
        <color theme="1"/>
        <rFont val="Calibri"/>
      </rPr>
      <t>nas avaliações contínuas e separadas limitadas</t>
    </r>
  </si>
  <si>
    <r>
      <rPr>
        <sz val="9"/>
        <color theme="1"/>
        <rFont val="Calibri"/>
      </rPr>
      <t xml:space="preserve">Os planos estratégicos e anuais de </t>
    </r>
    <r>
      <rPr>
        <strike/>
        <sz val="9"/>
        <color rgb="FFFF0000"/>
        <rFont val="Calibri"/>
      </rPr>
      <t>AI</t>
    </r>
    <r>
      <rPr>
        <sz val="9"/>
        <color theme="1"/>
        <rFont val="Calibri"/>
      </rPr>
      <t xml:space="preserve"> </t>
    </r>
    <r>
      <rPr>
        <sz val="9"/>
        <color rgb="FFFF0000"/>
        <rFont val="Calibri"/>
      </rPr>
      <t xml:space="preserve">auditoria interna </t>
    </r>
    <r>
      <rPr>
        <sz val="9"/>
        <color theme="1"/>
        <rFont val="Calibri"/>
      </rPr>
      <t>ajustam o tempo das revisões dos processos de negócios para refletir as revisões da gestão.</t>
    </r>
  </si>
  <si>
    <r>
      <rPr>
        <sz val="9"/>
        <color theme="1"/>
        <rFont val="Calibri"/>
      </rPr>
      <t xml:space="preserve">Existem </t>
    </r>
    <r>
      <rPr>
        <sz val="9"/>
        <color rgb="FFFF0000"/>
        <rFont val="Calibri"/>
      </rPr>
      <t>limitações para ajustes</t>
    </r>
    <r>
      <rPr>
        <sz val="9"/>
        <color theme="1"/>
        <rFont val="Calibri"/>
      </rPr>
      <t xml:space="preserve"> das avaliações contínuas e independentes.</t>
    </r>
  </si>
  <si>
    <r>
      <rPr>
        <sz val="9"/>
        <color theme="1"/>
        <rFont val="Calibri"/>
      </rPr>
      <t>Os planos estratégicos e anuais de</t>
    </r>
    <r>
      <rPr>
        <sz val="9"/>
        <color rgb="FFFF0000"/>
        <rFont val="Calibri"/>
      </rPr>
      <t xml:space="preserve"> </t>
    </r>
    <r>
      <rPr>
        <strike/>
        <sz val="9"/>
        <color rgb="FFFF0000"/>
        <rFont val="Calibri"/>
      </rPr>
      <t xml:space="preserve">AI </t>
    </r>
    <r>
      <rPr>
        <sz val="9"/>
        <color rgb="FFFF0000"/>
        <rFont val="Calibri"/>
      </rPr>
      <t xml:space="preserve">auditoria interna </t>
    </r>
    <r>
      <rPr>
        <sz val="9"/>
        <color theme="1"/>
        <rFont val="Calibri"/>
      </rPr>
      <t>baseiam-se na avaliação de riscos.</t>
    </r>
  </si>
  <si>
    <r>
      <rPr>
        <sz val="9"/>
        <color theme="1"/>
        <rFont val="Calibri"/>
      </rPr>
      <t xml:space="preserve">Existem </t>
    </r>
    <r>
      <rPr>
        <sz val="9"/>
        <color rgb="FFFF0000"/>
        <rFont val="Calibri"/>
      </rPr>
      <t xml:space="preserve">lacunas de objetividade </t>
    </r>
    <r>
      <rPr>
        <sz val="9"/>
        <color theme="1"/>
        <rFont val="Calibri"/>
      </rPr>
      <t>nas avaliações contínuas e independentes limitadas.</t>
    </r>
  </si>
  <si>
    <r>
      <rPr>
        <sz val="9"/>
        <color theme="1"/>
        <rFont val="Calibri"/>
      </rPr>
      <t xml:space="preserve">A Auditoria Interna fornece </t>
    </r>
    <r>
      <rPr>
        <strike/>
        <sz val="9"/>
        <color rgb="FFFF0000"/>
        <rFont val="Calibri"/>
      </rPr>
      <t xml:space="preserve">uma avaliação </t>
    </r>
    <r>
      <rPr>
        <sz val="9"/>
        <color theme="1"/>
        <rFont val="Calibri"/>
      </rPr>
      <t xml:space="preserve"> avaliações </t>
    </r>
    <r>
      <rPr>
        <strike/>
        <sz val="9"/>
        <color rgb="FFFF0000"/>
        <rFont val="Calibri"/>
      </rPr>
      <t>anual</t>
    </r>
    <r>
      <rPr>
        <sz val="9"/>
        <color theme="1"/>
        <rFont val="Calibri"/>
      </rPr>
      <t xml:space="preserve"> </t>
    </r>
    <r>
      <rPr>
        <sz val="9"/>
        <color rgb="FFFF0000"/>
        <rFont val="Calibri"/>
      </rPr>
      <t>anuais</t>
    </r>
    <r>
      <rPr>
        <sz val="9"/>
        <color theme="1"/>
        <rFont val="Calibri"/>
      </rPr>
      <t xml:space="preserve"> da eficácia do sistema de controle interno e cada componente do mesmo com base em seus exames durante o ano</t>
    </r>
  </si>
  <si>
    <r>
      <rPr>
        <sz val="9"/>
        <color theme="1"/>
        <rFont val="Calibri"/>
      </rPr>
      <t>Há uma declaração anual de garantia baseada na certificação da eficácia do</t>
    </r>
    <r>
      <rPr>
        <sz val="9"/>
        <color rgb="FFFF0000"/>
        <rFont val="Calibri"/>
      </rPr>
      <t xml:space="preserve">s </t>
    </r>
    <r>
      <rPr>
        <sz val="9"/>
        <color theme="1"/>
        <rFont val="Calibri"/>
      </rPr>
      <t>Controles Internos por gestores</t>
    </r>
    <r>
      <rPr>
        <sz val="9"/>
        <color rgb="FFFF0000"/>
        <rFont val="Calibri"/>
      </rPr>
      <t xml:space="preserve"> </t>
    </r>
    <r>
      <rPr>
        <strike/>
        <sz val="9"/>
        <color rgb="FFFF0000"/>
        <rFont val="Calibri"/>
      </rPr>
      <t>individuais</t>
    </r>
    <r>
      <rPr>
        <sz val="9"/>
        <color rgb="FFFF0000"/>
        <rFont val="Calibri"/>
      </rPr>
      <t xml:space="preserve"> relacionados aos riscos e processos.</t>
    </r>
  </si>
  <si>
    <r>
      <rPr>
        <sz val="9"/>
        <color theme="1"/>
        <rFont val="Calibri"/>
      </rPr>
      <t>Análise crítica dos relatórios de</t>
    </r>
    <r>
      <rPr>
        <strike/>
        <sz val="9"/>
        <color theme="1"/>
        <rFont val="Calibri"/>
      </rPr>
      <t xml:space="preserve"> AI</t>
    </r>
    <r>
      <rPr>
        <sz val="9"/>
        <color theme="1"/>
        <rFont val="Calibri"/>
      </rPr>
      <t xml:space="preserve"> </t>
    </r>
    <r>
      <rPr>
        <sz val="9"/>
        <color rgb="FFFF0000"/>
        <rFont val="Calibri"/>
      </rPr>
      <t>auditoria interna</t>
    </r>
    <r>
      <rPr>
        <sz val="9"/>
        <color theme="1"/>
        <rFont val="Calibri"/>
      </rPr>
      <t xml:space="preserve"> dos resultados das auditorias baseadas em </t>
    </r>
    <r>
      <rPr>
        <strike/>
        <sz val="9"/>
        <color theme="1"/>
        <rFont val="Calibri"/>
      </rPr>
      <t>sistemas.</t>
    </r>
    <r>
      <rPr>
        <sz val="9"/>
        <color rgb="FFFF0000"/>
        <rFont val="Calibri"/>
      </rPr>
      <t>riscos</t>
    </r>
  </si>
  <si>
    <r>
      <rPr>
        <sz val="9"/>
        <color theme="1"/>
        <rFont val="Calibri"/>
      </rPr>
      <t xml:space="preserve">As deficiências não são comunicadas </t>
    </r>
    <r>
      <rPr>
        <sz val="9"/>
        <color rgb="FFFF0000"/>
        <rFont val="Calibri"/>
      </rPr>
      <t>regularmente</t>
    </r>
    <r>
      <rPr>
        <sz val="9"/>
        <color theme="1"/>
        <rFont val="Calibri"/>
      </rPr>
      <t xml:space="preserve"> aos órgãos Diretivos</t>
    </r>
  </si>
  <si>
    <r>
      <rPr>
        <sz val="9"/>
        <color theme="1"/>
        <rFont val="Calibri"/>
      </rPr>
      <t>Todos os relatórios de</t>
    </r>
    <r>
      <rPr>
        <strike/>
        <sz val="9"/>
        <color rgb="FFFF0000"/>
        <rFont val="Calibri"/>
      </rPr>
      <t xml:space="preserve"> IA </t>
    </r>
    <r>
      <rPr>
        <sz val="9"/>
        <color rgb="FFFF0000"/>
        <rFont val="Calibri"/>
      </rPr>
      <t>auditoria interna</t>
    </r>
    <r>
      <rPr>
        <sz val="9"/>
        <color theme="1"/>
        <rFont val="Calibri"/>
      </rPr>
      <t xml:space="preserve"> são enviados às unidades organizacionais auditadas para revisão e recomendações de ação feitas</t>
    </r>
  </si>
  <si>
    <r>
      <rPr>
        <sz val="9"/>
        <color theme="1"/>
        <rFont val="Calibri"/>
      </rPr>
      <t>A</t>
    </r>
    <r>
      <rPr>
        <strike/>
        <sz val="9"/>
        <color theme="1"/>
        <rFont val="Calibri"/>
      </rPr>
      <t xml:space="preserve"> </t>
    </r>
    <r>
      <rPr>
        <strike/>
        <sz val="9"/>
        <color rgb="FFFF0000"/>
        <rFont val="Calibri"/>
      </rPr>
      <t>AI</t>
    </r>
    <r>
      <rPr>
        <sz val="9"/>
        <color rgb="FFFF0000"/>
        <rFont val="Calibri"/>
      </rPr>
      <t xml:space="preserve"> auditoria interna</t>
    </r>
    <r>
      <rPr>
        <sz val="9"/>
        <color theme="1"/>
        <rFont val="Calibri"/>
      </rPr>
      <t xml:space="preserve"> fornecerá aos órgãos diretivos uma lista de todas as recomendações de auditoria pendentes (não implementadas) por mais de um ano.</t>
    </r>
  </si>
  <si>
    <r>
      <rPr>
        <sz val="9"/>
        <color theme="1"/>
        <rFont val="Calibri"/>
      </rPr>
      <t>Não há monitoramento</t>
    </r>
    <r>
      <rPr>
        <sz val="9"/>
        <color rgb="FFFF0000"/>
        <rFont val="Calibri"/>
      </rPr>
      <t xml:space="preserve"> regular </t>
    </r>
    <r>
      <rPr>
        <sz val="9"/>
        <color theme="1"/>
        <rFont val="Calibri"/>
      </rPr>
      <t>de ação corretiva</t>
    </r>
  </si>
  <si>
    <r>
      <rPr>
        <sz val="9"/>
        <color theme="1"/>
        <rFont val="Calibri"/>
      </rPr>
      <t xml:space="preserve">Há um ponto focal na organização responsável por monitorar </t>
    </r>
    <r>
      <rPr>
        <strike/>
        <sz val="9"/>
        <color rgb="FFFF0000"/>
        <rFont val="Calibri"/>
      </rPr>
      <t>IA</t>
    </r>
    <r>
      <rPr>
        <sz val="9"/>
        <color rgb="FFFF0000"/>
        <rFont val="Calibri"/>
      </rPr>
      <t xml:space="preserve"> auditoria interna</t>
    </r>
    <r>
      <rPr>
        <sz val="9"/>
        <color theme="1"/>
        <rFont val="Calibri"/>
      </rPr>
      <t xml:space="preserve"> e relatórios / recomendações de segunda linha de defesa relativos a controles internos.</t>
    </r>
  </si>
  <si>
    <r>
      <rPr>
        <sz val="9"/>
        <color theme="1"/>
        <rFont val="Calibri"/>
      </rPr>
      <t>Relatórios de gestão para os órgãos dirigentes sobre as razões pelas quais as recomendações de</t>
    </r>
    <r>
      <rPr>
        <sz val="9"/>
        <color rgb="FFFF0000"/>
        <rFont val="Calibri"/>
      </rPr>
      <t xml:space="preserve"> </t>
    </r>
    <r>
      <rPr>
        <strike/>
        <sz val="9"/>
        <color rgb="FFFF0000"/>
        <rFont val="Calibri"/>
      </rPr>
      <t>IA</t>
    </r>
    <r>
      <rPr>
        <sz val="9"/>
        <color rgb="FFFF0000"/>
        <rFont val="Calibri"/>
      </rPr>
      <t xml:space="preserve"> auditoria interna</t>
    </r>
    <r>
      <rPr>
        <sz val="9"/>
        <color theme="1"/>
        <rFont val="Calibri"/>
      </rPr>
      <t xml:space="preserve"> estão pendentes por mais de um ano.</t>
    </r>
  </si>
  <si>
    <t>Nível 1: Inicial
(Processo Executado) Valor:1</t>
  </si>
  <si>
    <t>Nível  2: Gerenciado
 (Padronizado/Repetível) Valor:3</t>
  </si>
  <si>
    <t>Nível 3: Estabelecido (Definido/Integração com demais processos/ interdependência) Valor: 5</t>
  </si>
  <si>
    <t>Nível 4: Previsível/ Monitorado (Quantitativamente/ indicadores) Valor 7</t>
  </si>
  <si>
    <t>Nível 5: Otimizado
Valor:9</t>
  </si>
  <si>
    <t>Integridade sólida e valores éticos, particularmente dos altos gestores, são desenvolvidos e compreendidos e definem o padrão de conduta para a elaboração de reportes financeiros.</t>
  </si>
  <si>
    <r>
      <rPr>
        <b/>
        <sz val="9"/>
        <color theme="1"/>
        <rFont val="Calibri"/>
      </rPr>
      <t xml:space="preserve">Dissemina valores </t>
    </r>
    <r>
      <rPr>
        <sz val="9"/>
        <color theme="1"/>
        <rFont val="Calibri"/>
      </rPr>
      <t xml:space="preserve">- A Alta Administração desenvolve uma declaração clara de valores éticos que seja compreendida em todos os níveis da organização.
</t>
    </r>
    <r>
      <rPr>
        <b/>
        <sz val="9"/>
        <color theme="1"/>
        <rFont val="Calibri"/>
      </rPr>
      <t xml:space="preserve">Monitora a Aderência  </t>
    </r>
    <r>
      <rPr>
        <sz val="9"/>
        <color theme="1"/>
        <rFont val="Calibri"/>
      </rPr>
      <t xml:space="preserve">- Definidos processos para monitorar a aderência aos princípios de integridade e valores éticos.
</t>
    </r>
    <r>
      <rPr>
        <b/>
        <sz val="9"/>
        <color theme="1"/>
        <rFont val="Calibri"/>
      </rPr>
      <t xml:space="preserve">Aborda o Desvios </t>
    </r>
    <r>
      <rPr>
        <sz val="9"/>
        <color theme="1"/>
        <rFont val="Calibri"/>
      </rPr>
      <t>- Desvios da integridade e éticos são identificados em tempo hábil e remediados apropriadamente"</t>
    </r>
  </si>
  <si>
    <t>R1: Empregados podem prejudicar a reputação da Empresa.</t>
  </si>
  <si>
    <t>PRÁTICAS ESPERADAS:</t>
  </si>
  <si>
    <t>-Organização possui padrões de conduta próprios, com disposições gerais para todos os empregados; 
-Comissão de ética constituída formalmente e avaliação anual da gestão da ética; 
-Os funcionários têm uma consciência geral do comportamento da alta administração e estilos operacionais.
-Existem políticas claras sobre fraude e corrupção, assédio sexual e proteção a denunciantes.
-A administração está comprometida em tomar medidas para todos os casos de desvios dos padrões esperados.</t>
  </si>
  <si>
    <t>-Busca ampliar aplicação dos padrões de conduta próprios por toda a organização; -
-Comissão de ética constituída e avaliada sistematicamente; 
-Os funcionários têm uma consciência geral do comportamento da alta administração e estilos operacionais. 
-Aplica sistematicamente os procedimentos das políticas sobre fraude e corrupção, assédio sexual e proteção a denunciantes. 
-Definidas atuações e reponsabilidades gerenciais para avaliações de observância do código de conduta. 
-Sistematicamente divulgado o padrão de reporte de desvios e para conhecimento pelos empregados 
-A administração está comprometida em tomar medidas para todos os casos de desvios dos padrões esperados. (MP)
-Definidas atuações e reponsabilidades gerenciais para avaliações de observância do código de conduta.
-Definido padrão para reporte de desvios e de conhecimento pelos empregados</t>
  </si>
  <si>
    <r>
      <rPr>
        <b/>
        <sz val="9"/>
        <color rgb="FFFF00FF"/>
        <rFont val="Calibri"/>
      </rPr>
      <t xml:space="preserve">AMC 01. QUESTÃO 1: </t>
    </r>
    <r>
      <rPr>
        <sz val="9"/>
        <color rgb="FFFF00FF"/>
        <rFont val="Calibri"/>
      </rPr>
      <t>Os empregados que atuam no Processo demonstram compromisso com o Código de Ética, Conduta e Integridade?</t>
    </r>
  </si>
  <si>
    <r>
      <rPr>
        <sz val="9"/>
        <color rgb="FF0000FF"/>
        <rFont val="Calibri"/>
      </rPr>
      <t>1-</t>
    </r>
    <r>
      <rPr>
        <sz val="9"/>
        <color rgb="FFFF00FF"/>
        <rFont val="Calibri"/>
      </rPr>
      <t xml:space="preserve"> Há conhecimento empírico sobre padrões de Conduta e temas ligados à ética.</t>
    </r>
  </si>
  <si>
    <t>2- Há conhecimento formal pelos empregados sobre o Código de Ética, Conduta e Integridade do Serpro, sem ação específica para reforçá-lo no Processo. Desvios de conduta são acomodados internamente, ainda que demandem tratamento corporativo.</t>
  </si>
  <si>
    <t>3-  Os empregados recebem orientações específicas que reforçam padrões de Conduta e Ética e Íntegra aplicáveis ao Processo, internalizando a estratégia corporativa. Devios de conduta são tratados internamente ou reportados às instâncias de integridade, conforme o caso.</t>
  </si>
  <si>
    <r>
      <rPr>
        <sz val="9"/>
        <color rgb="FFFF00FF"/>
        <rFont val="Calibri"/>
      </rPr>
      <t>4- Etapas do Processo propícias a desvios de conduta ética, atos de fraude ou de corrupção são identificadas e monitoradas, resultando na apuração de alertas e no envio de informações e dados para o programa de Ética e Integridade do Serpro</t>
    </r>
    <r>
      <rPr>
        <strike/>
        <sz val="9"/>
        <color rgb="FFFF00FF"/>
        <rFont val="Calibri"/>
      </rPr>
      <t>.</t>
    </r>
  </si>
  <si>
    <t xml:space="preserve">5- Os alertas gerados no Processo são reportados corporativamente e priorizados conforme a gravidade do impacto financeiro, à imagem do Serpro ou ao relacionamento com clientes e fornecedores, sendo assegurada a transparência das medidas adotadas nos casos mais graves.   </t>
  </si>
  <si>
    <t>PRÁTICAS RELACIONADAS:</t>
  </si>
  <si>
    <t>-Inclusão de uma seção sobre ética e padrões de conduta no boletim de notícias da entidade (A)
-Os padrões de conduta abordam questões como pagamentos indevidos, uso adequado dos recursos, conflitos de interesse, atividades políticas de funcionários, aceitação de presentes, doações ou condecorações estrangeiras, e uso de zelo profissional devido. (B)
-Os empregados indicam saber que tipo de comportamento é aceitável e inaceitável, que sanções comportamento (B)</t>
  </si>
  <si>
    <t xml:space="preserve">- O Plano de Comunicação de Integridade Corporativa é padronizado de forma corporativa, buscando atuar em todos os processos.
-Estabelecimento de padrões de conduta  específicos para os responsáveis pelos principais cargos da entidade, além de funções de risco como aquisições, contabilidade, controle e auditoria. (A)
-Padrões de conduta são explícitos e claros a respeito das consequências para os desvios de conduta, em qualquer nível da organização. (A)
-Estabelecimento de um processo e um padrão para prontamente investigar, reportar e agir para corrigir violações aos padrões de conduta em todos os níveis da organização, incluindo terceirizados e fornecedores. 
-Documentação adequada do processo de investigação e tratamento de desvios. (A)
-A entidade tem um processo definido e compreendido para atender a preocupações e queixas de seus empregados de forma tempestiva e adequada. B
-Estabelecimento de um programa de educação continuada sobre ética e os padrões de conduta da entidade, para empregados novos e existentes. (A)
-Os padrões de conduta são periodicamente reconhecidos pela assinatura de todos os funcionários.(A)
</t>
  </si>
  <si>
    <t>-Desenvolvimento de processos de avaliação de desempenho e incentivos que promovam o comportamento correto para a realização dos objetivos da entidade.
- Programa de Integridade possui indicadores de monitoramento e metas definidas para melhoria durante o ciclo anual.</t>
  </si>
  <si>
    <t>-Análise dos resultados de indicadores, treinamentos e certificaçoes em ética são utilizados em processos de melhoria contínua. (A)
-O processo passa por auditorias de ética
-Medidas corretivas incluem correções retrospectivas e melhorias prospectivas, conforme necessário. (A)
-A gerência oferece incentivos justos e moderados (em oposição a tentações injustas e desnecessárias) para ajudar a garantir a integridade e a adesão aos
valores éticos(B)
-Follows up to support continued compliance.
 (A)]</t>
  </si>
  <si>
    <t>3. Estrutura Organizacional</t>
  </si>
  <si>
    <t>A estrutura organizacional oferece um suporte efetivo ao controle interno</t>
  </si>
  <si>
    <r>
      <rPr>
        <b/>
        <sz val="9"/>
        <color theme="1"/>
        <rFont val="Calibri"/>
      </rPr>
      <t xml:space="preserve">Estrutura Organizacional e linhas de subordinação: </t>
    </r>
    <r>
      <rPr>
        <sz val="9"/>
        <color theme="1"/>
        <rFont val="Calibri"/>
      </rPr>
      <t xml:space="preserve">A gestão desenvolve um organograma, que estabelece as funções e atribuições para todos os empregados.
</t>
    </r>
    <r>
      <rPr>
        <b/>
        <sz val="9"/>
        <color theme="1"/>
        <rFont val="Calibri"/>
      </rPr>
      <t xml:space="preserve">Alinhando Responsáveis aos Processos: </t>
    </r>
    <r>
      <rPr>
        <sz val="9"/>
        <color theme="1"/>
        <rFont val="Calibri"/>
      </rPr>
      <t xml:space="preserve">Cada unidade ou função na organização alinha os papéis aos processos chave.
</t>
    </r>
    <r>
      <rPr>
        <b/>
        <sz val="9"/>
        <color theme="1"/>
        <rFont val="Calibri"/>
      </rPr>
      <t xml:space="preserve">Limitação de Autoridade: </t>
    </r>
    <r>
      <rPr>
        <sz val="9"/>
        <color theme="1"/>
        <rFont val="Calibri"/>
      </rPr>
      <t>Responsabilidades são definidas e limitadas, conforme necessário, em vários níveis</t>
    </r>
  </si>
  <si>
    <t>Capacidade de resposta</t>
  </si>
  <si>
    <t>R3: Falha em atingir os objetivos devido à falta de responsabilidades claras.</t>
  </si>
  <si>
    <t>-As atribuições e responsabilidades ligadas às etadas de planejamento/execução/controle são executadas/administradas de forma isolada ou situacional, não sendo claramente definidas.
-Documentação e métodos de reporte inadequados e/ou insuficientes.
-Monitamento e informação/comunicação inadequados ou sem padronização.
-Não existe um organograma formal.
-Há pouca ou nenhuma consciência das três linhas de defesa
-As autoridades existem, mas não foram estabelecidas para todos os níveis da organização ou não são claras.</t>
  </si>
  <si>
    <t xml:space="preserve">-Há uma estrutura organizacional aprovada, embora não esteja sempre efetivamente de acordo.
-Existem organogramas formais que especificam linhas hierárquicas.
-Existe uma consciência básica das funções da primeira e da segunda linhas de defesa.
-As atividades do processo são mapeadas de maneira informal, sem formalização e publicação desses mapeamentos.
</t>
  </si>
  <si>
    <t>-As atividades e atribuições estão mapeadas e documentadas conforme o padrão organizacional estabelecido e publicadas em repositório corporativo específico que permita visão e integração por a organização.
-A definição das atribuições e atividades estão alinhadas com os objetivos específicos do processo e suportam os objetivos estratégicos.
-Definição inicial da interdependência entre os processos, por meio da identificação de entradas e saídas dos processos.
-Todas as três linhas de defesa são bem compreendidas e totalmente implantadas
-Há uma declaração escrita e clara das autoridades delegadas para os empregados. Embora existam, podem não estar disponíveis para revisão por todos os funcionários.
-Os funcionários recebem manuais  e normativos com definição dos limites de autoridade.</t>
  </si>
  <si>
    <t xml:space="preserve">-Com o a documentação identificada em repositório institucional, conforme padrão estabelecido pela Empresa, bem como interdependência entre os processo, é possível mensurar quantitativamente o impacto na cadeia de valor no caso de uma deficiência em algum ponto do processo.
-Os indicadores de monitoramento permitem uma atuação preventiva/preditiva pela gestão para identificar pontos de melhoria ou reforço na execução, protegendo valor para a Empresa.
-As situações específicas que exijam parceiros externos são claramente definidas pela gestão em termos de responsabilidades e atividades, com a previsão de acordos de níveis de serviços e fluxos de atividade. </t>
  </si>
  <si>
    <t>-Existe uma constante agenda de melhoria dos processos subsidiada pelos indicadores e estatísticas dos processos. 
-A eficácia do processo e da estrutura organizacional é continuamente supervisionada por auditorias e instâncias diretivas.
-As três linhas (de defesa) atuam em conjunto por meio do monitoramento do indicadores estabelecidos para o processo.
-A gestão fornece garantia sobre a eficácia do trabalho por meio de avaliações externas de qualidade.</t>
  </si>
  <si>
    <r>
      <rPr>
        <b/>
        <sz val="9"/>
        <color rgb="FFFF00FF"/>
        <rFont val="Calibri"/>
      </rPr>
      <t>AMC 02. QUESTÃO 2:</t>
    </r>
    <r>
      <rPr>
        <sz val="9"/>
        <color rgb="FFFF00FF"/>
        <rFont val="Calibri"/>
      </rPr>
      <t xml:space="preserve"> A estrutura organizacional, processos e DACs espelham as principais atividades do processo?</t>
    </r>
  </si>
  <si>
    <t>1- As atividades do processo são realizadas de forma isolada ou informalmente, sem atribuição formal ou padronização de fluxo de atividades.</t>
  </si>
  <si>
    <t>2- As principais atividades estão mapeadas, contudo sem a formalização e publicação desses fluxos do processo. Do mesmo modo, a estrutura organizacional formal não reflete efetivamente a forma de trabalho das equipes. Os níveis de responsabilidade não são claramente definidos.</t>
  </si>
  <si>
    <t>3- As principais atividades do processo estão formalmente mapeadas de acordo com Metodologia de Gestão de Processos Serpro, bem como publicadas no repositório institucional. O organograma da área reflete corretamente as atribuições e responsabilidades, as quais estão estabelecidas e publicadas em documento específico no repositório institucional.</t>
  </si>
  <si>
    <t xml:space="preserve">4- A eficiência do processo é monitorada por meio de indicadores quantitativos, sendo possível medir o impacto que uma falha no processo causará na cadeia de valor Serpro e processos interdependentes. A mensuração permite uma atuação preventiva e proativa para evitar maiores prejuízos à operação e ao atingimento dos objetivos, assim como identificar possibilidades de automatizações e digitalizações das atividades. </t>
  </si>
  <si>
    <t>5- Os processos estão no nível de melhores práticas, sendo reconhecido por avaliações externas e certificações ligadas ao assunto. São revisados periodicamente com base nos indicadores de resultado aferidos.</t>
  </si>
  <si>
    <t>Trazer práticas do cmmi sobre processos</t>
  </si>
  <si>
    <t>4.Comprometimento com a competência</t>
  </si>
  <si>
    <t>Compromentimento em atrair, desenvolver e reter talentos competentes e alinhados com os objetivos</t>
  </si>
  <si>
    <r>
      <rPr>
        <b/>
        <sz val="9"/>
        <color theme="1"/>
        <rFont val="Calibri"/>
      </rPr>
      <t>Avaliação de competências:</t>
    </r>
    <r>
      <rPr>
        <sz val="9"/>
        <color theme="1"/>
        <rFont val="Calibri"/>
      </rPr>
      <t xml:space="preserve"> A gestão avalias as competências em relação às políticas e práticas, bem como age para tratar deficiências
</t>
    </r>
    <r>
      <rPr>
        <b/>
        <sz val="9"/>
        <color theme="1"/>
        <rFont val="Calibri"/>
      </rPr>
      <t xml:space="preserve">Atrair, desenvolver e reter talentos: </t>
    </r>
    <r>
      <rPr>
        <sz val="9"/>
        <color theme="1"/>
        <rFont val="Calibri"/>
      </rPr>
      <t xml:space="preserve">aconselhamento e treinamento necessário para atrair, desenvolver e reter talentos.
</t>
    </r>
    <r>
      <rPr>
        <b/>
        <sz val="9"/>
        <color theme="1"/>
        <rFont val="Calibri"/>
      </rPr>
      <t xml:space="preserve">Planejar a sucessão: </t>
    </r>
    <r>
      <rPr>
        <sz val="9"/>
        <color theme="1"/>
        <rFont val="Calibri"/>
      </rPr>
      <t>planos de contingências para os responsáveis por atividades importantes do processo</t>
    </r>
  </si>
  <si>
    <t>Capacidade de Resposta</t>
  </si>
  <si>
    <t>R4: Insuficiência de pessoal qualificado para cumprir os objetivos</t>
  </si>
  <si>
    <t xml:space="preserve">PRÁTICAS ESPERADAS:
Referência(PCMM. KPA 2.1 - Treinamento e Desenvolvimento, KPA 2.6 GESTÃO DO QUADRO DE PESSOAL )
</t>
  </si>
  <si>
    <t>- As oportunidades de treinamento para o pessoal são limitadas e não organizadas ou planejadas.
- Mapeamento das competências e conhecimentos chave necessários para o processo é informal e não documentada
- Os recrutamento internos não consideram um gerenciamendo de quadro de pessoal proporcional a carga de trabalho
- Pessoas são selecionadas ou recrutadas (internamente) com uma avaliação superficial de conhecimento e perfil necessários
- O pessoal é recrutado sem uma política geral de recrutamento.
- Existem elevados níveis de rotatividade de pessoal.
- Não há acordos de planejamento de sucessão em vigor.</t>
  </si>
  <si>
    <t>1. Identificação e mapeamento dos conhecimentos e habilidades críticas/chave necessárias para que os indivíduo ligados ao processo  desempenhem de suas atividades; 
2. As ações de capacitação desenvolvidas de acordo com o Plano de Treinamento e Desenvolvimento de cada Unidade;
3. A Empresa proporciona condições para que o indivíduo desenvolva as habilidades mínimas necessárias ao desempenho de suas atividades; 
- As atividades do processo são planejadas considerando o dimensionamento da força de trabalho e os perfis profissonais requeridos.
- A unidade possui um mecanismo interno de recrutamento com regras pré-definidas.
- São definidas as qualificações mínimas exigidas para todo o pessoal no momento do recrutamento.
A organização identificou cargos-chave que não devem ser deixados sem preenchimento</t>
  </si>
  <si>
    <r>
      <rPr>
        <sz val="9"/>
        <rFont val="Arial"/>
      </rPr>
      <t xml:space="preserve">1. As competências necessárias para o desenvolvimento dos processos são estabelecidos e mantidos conforme padrão estabelecido pela Organização.
2. As informações sobre o uso das competências necessárias para o desenvolvimento dos processos organizacionais são identificadas e disponibilizadas.
3. As informações relativas às capacidades dos empregados em suas competências são coletadas de acordo com um procedimento documentado.
</t>
    </r>
    <r>
      <rPr>
        <u/>
        <sz val="9"/>
        <color rgb="FF1155CC"/>
        <rFont val="Arial"/>
      </rPr>
      <t>4.Um</t>
    </r>
    <r>
      <rPr>
        <sz val="9"/>
        <rFont val="Arial"/>
      </rPr>
      <t xml:space="preserve"> processo e critérios de seleção apropriados são definidos para cada vaga em aberto.
- As vagas em aberto são analisadas, documentadas e estabelecidas conforme prática organizacional.
2.P4 A Empresa desenvolve planos de sucessão para suas posições-chave.
2. As vagas em aberto dentro da Empresa são amplamente comunicadas.</t>
    </r>
  </si>
  <si>
    <r>
      <rPr>
        <sz val="9"/>
        <rFont val="Arial"/>
      </rPr>
      <t>1. A Empresa monitora sua capacidade em cada uma de suas competências de força de trabalho</t>
    </r>
    <r>
      <rPr>
        <sz val="9"/>
        <color rgb="FF000000"/>
        <rFont val="Arial"/>
      </rPr>
      <t>.</t>
    </r>
    <r>
      <rPr>
        <sz val="9"/>
        <rFont val="Arial"/>
      </rPr>
      <t xml:space="preserve">
4.P11 As atividades desenvolvidas pelos empregados são gerenciadas para que haja um equilíbrio, evitando a sobrecarga de trabalho.
2. A</t>
    </r>
    <r>
      <rPr>
        <u/>
        <sz val="9"/>
        <color rgb="FF1155CC"/>
        <rFont val="Arial"/>
      </rPr>
      <t>s</t>
    </r>
    <r>
      <rPr>
        <sz val="9"/>
        <rFont val="Arial"/>
      </rPr>
      <t xml:space="preserve"> informações relativas às capacidades dos empregados em suas competências são coletadas de acordo com um procedimento documentado.
3. São realizados testes definidos em nível organizacional  para medir as habilidades dos equipes relativos aos conhecimentos críticos para a Empresa.
2.Unidades com vagas abertas recrutam pessoas qualificadas.
1. Cada Unidade, em conjunto com a área responsável pela gestão do quadro, conduz um processo de seleção para cada posição que pretende preencher.
4.P14 A redução da força de trabalho e outras atividades de realocação, quando requeridas, são conduzidas de acordo com as políticas e procedimentos da Empresa.
2.P5 O progresso no cumprimento dos objetivos do plano de desenvolvimento de competências da Empresa é acompanhado.</t>
    </r>
  </si>
  <si>
    <r>
      <rPr>
        <sz val="9"/>
        <color rgb="FFFF0000"/>
        <rFont val="Calibri"/>
      </rPr>
      <t xml:space="preserve">
</t>
    </r>
    <r>
      <rPr>
        <sz val="9"/>
        <color theme="1"/>
        <rFont val="Calibri"/>
      </rPr>
      <t xml:space="preserve">3.P8 As informações de competência são atualizadas periodicamente.
3.P7 Os perfis de recursos atuais para cada uma das competências da força de trabalho da Empresa são determinados.
1. Programas de mentoria são estabelecidos e mantidos para cumprir os objetivos definidos
1.P1 As necessidades atuais e estratégicas da força de trabalho da Empresa são documentadas.
</t>
    </r>
  </si>
  <si>
    <r>
      <rPr>
        <b/>
        <sz val="9"/>
        <color rgb="FFFF00FF"/>
        <rFont val="Calibri"/>
      </rPr>
      <t xml:space="preserve">AMC 03. QUESTÃO 3: </t>
    </r>
    <r>
      <rPr>
        <sz val="9"/>
        <color rgb="FFFF00FF"/>
        <rFont val="Calibri"/>
      </rPr>
      <t>O processo possui sistemática</t>
    </r>
    <r>
      <rPr>
        <strike/>
        <sz val="9"/>
        <color rgb="FFFF00FF"/>
        <rFont val="Calibri"/>
      </rPr>
      <t>s</t>
    </r>
    <r>
      <rPr>
        <sz val="9"/>
        <color rgb="FFFF00FF"/>
        <rFont val="Calibri"/>
      </rPr>
      <t xml:space="preserve"> de gestão e
desenvolvimento de competências?</t>
    </r>
  </si>
  <si>
    <t>1- As competências mínimas necessárias para as atividades são identificadas de forma não documentada, bem como os treinamentos ocorrem de forma não planejada ou coordenada.</t>
  </si>
  <si>
    <t>2- As competências necessárias foram mapeadas e documentadas internamente e há um plano de capacitação da unidade com previsão dos treinamentos.</t>
  </si>
  <si>
    <r>
      <rPr>
        <sz val="9"/>
        <color rgb="FFFF00FF"/>
        <rFont val="Calibri"/>
      </rPr>
      <t>3- As competências-chave para sustentar o processo foram mapeadas e documentadas em repositório institucional, seguindo padrão corporativo</t>
    </r>
    <r>
      <rPr>
        <strike/>
        <sz val="9"/>
        <color rgb="FFFF00FF"/>
        <rFont val="Calibri"/>
      </rPr>
      <t>.</t>
    </r>
    <r>
      <rPr>
        <sz val="9"/>
        <color rgb="FFFF00FF"/>
        <rFont val="Calibri"/>
      </rPr>
      <t xml:space="preserve"> O plano de capacitação da Unidade é definido considerando as diretrizes do plano diretor de capacitaçao institucional</t>
    </r>
  </si>
  <si>
    <t>4- As capacidades referentes às competências-chave são monitoradas por meio de indicadores e os gaps são acompanhados e reportados para avaliação de impacto. Revisões períodicas são realizadas para verificar a proficiência dos empregados nas competências-chave definidas pela empresa.</t>
  </si>
  <si>
    <t>5- O perfis profissionais e planos de capacitaçao para o processo são atualizados conforme o nível de capacidade em competências-chave. Programas de mentoria são estabelecidos e mantidos para as necessidades atuais e estratégicas da empresa.</t>
  </si>
  <si>
    <r>
      <rPr>
        <b/>
        <sz val="9"/>
        <color rgb="FFFF00FF"/>
        <rFont val="Calibri"/>
      </rPr>
      <t>AMC 04. QUESTÃO 4</t>
    </r>
    <r>
      <rPr>
        <sz val="9"/>
        <color rgb="FFFF00FF"/>
        <rFont val="Calibri"/>
      </rPr>
      <t>:
O processo adota práticas para dimensionamento de quadro e planos de sucessao?</t>
    </r>
  </si>
  <si>
    <r>
      <rPr>
        <sz val="9"/>
        <color rgb="FFFF00FF"/>
        <rFont val="Calibri"/>
      </rPr>
      <t>1- As atividades de atração, seleção e retenção de pessoal ocorrem de forma não estruturada, conforme a necessidade ou saída de pessoal, buscando a reposição quando possível</t>
    </r>
    <r>
      <rPr>
        <strike/>
        <sz val="9"/>
        <color rgb="FFFF00FF"/>
        <rFont val="Calibri"/>
      </rPr>
      <t>.</t>
    </r>
  </si>
  <si>
    <t>2- Há um dimensionamento formal da força de trabalho, onde são identificadas as necessidades de pessoal. Há recrutamento  para identificar pessoas com as qualificações necessárias ou desejáveis.</t>
  </si>
  <si>
    <t>3- As vagas disponíveis são registradas e publicadas em repositório institucional, bem como os critérios de seleção estão de acordo com o padrão organizacional estabelecido. A redução da força de trabalho e outras atividades de realocação, quando requeridas, são conduzidas de acordo com as políticas e procedimentos da Organização.</t>
  </si>
  <si>
    <t>4- Há monitoramento corporativo do quadro de pessoal por meio de indicadores. Os quadros-chave são identificados e seguem um plano de sucessão definido institucionalmente para evitar prejuízos à continuidade dos negócios.</t>
  </si>
  <si>
    <t>5- As métricas corporativas orientam a transformação digital do processo ou outras estratégias que otimizem a alocação de pessoal, compatíveis com as práticas de mercado.</t>
  </si>
  <si>
    <t>1.AMBIENTE DE CONTROLE (AC)</t>
  </si>
  <si>
    <t>5. Reforça a responsabilidade pela prestação de contas</t>
  </si>
  <si>
    <t>A organização faz com que as pessoas assumam
responsabilidade por suas funções de controle interno na
busca pelos objetivos.</t>
  </si>
  <si>
    <r>
      <rPr>
        <sz val="9"/>
        <color theme="1"/>
        <rFont val="Calibri"/>
      </rPr>
      <t xml:space="preserve">(5.1) </t>
    </r>
    <r>
      <rPr>
        <b/>
        <sz val="9"/>
        <color theme="1"/>
        <rFont val="Calibri"/>
      </rPr>
      <t xml:space="preserve">Responsabilidade pelo controle interno: </t>
    </r>
    <r>
      <rPr>
        <sz val="9"/>
        <color theme="1"/>
        <rFont val="Calibri"/>
      </rPr>
      <t xml:space="preserve">A Alta Administração estabelece mecanismos para comunicar responsabilidades pelo controle interno e exigir que indivíduos prestem contas. (E)
(5.2) </t>
    </r>
    <r>
      <rPr>
        <b/>
        <sz val="9"/>
        <color theme="1"/>
        <rFont val="Calibri"/>
      </rPr>
      <t xml:space="preserve">Métricas, incentivos e recompensas de desempenhos: </t>
    </r>
    <r>
      <rPr>
        <sz val="9"/>
        <color theme="1"/>
        <rFont val="Calibri"/>
      </rPr>
      <t>Métricas de desempenho, incentivos e recompensas em todos os níveis da entidade, com objetivos de curto e longo prazo.
(5.5)</t>
    </r>
    <r>
      <rPr>
        <b/>
        <sz val="9"/>
        <color theme="1"/>
        <rFont val="Calibri"/>
      </rPr>
      <t xml:space="preserve"> Avaliação e recompensa de desempenho:</t>
    </r>
    <r>
      <rPr>
        <sz val="9"/>
        <color theme="1"/>
        <rFont val="Calibri"/>
      </rPr>
      <t xml:space="preserve"> o desempenho é avaliado inclusive quanto à adesão às normas, ofercendo incentivos ou ações disciplinares</t>
    </r>
  </si>
  <si>
    <t>R5: Ausência de mensuração  de desempenho para os indivíduos</t>
  </si>
  <si>
    <t>O QUE SE ESPERA: (Referência KPA 2.4 - Gestão por Desempenho)</t>
  </si>
  <si>
    <t>- Existem medidas de desempenho muito limitadas em vigor.
- O sistema formal de desempenho não é claro para o empregado e gestores.
- Os incentivos de desempenho não possuem um critério claro e objetivo</t>
  </si>
  <si>
    <t xml:space="preserve">- As metas de desempenho relativas aos processo e unidade são documentadas em registros internos conforme padrão definido internamente.
- Para cada empregado é documentada a meta de desempenho relacionada ao desempenho da unidade.
- Há um sistema formal de avaliação de desempenho que é aplicado a todos os funcionários.
- Todos os funcionários estão ativamente envolvidos na definição de seus objetivos de desempenho relacionados.
- As recompensas e incentivos são ajustadas e documentadas com base nas metas de desempenho e entregas de acordo com critério utilizado internamente.
- Há consistência entre o nível de funções assumidas e as recompensas fornecidas, buscando a equidade no tratamento.
</t>
  </si>
  <si>
    <t xml:space="preserve">- As metas de desempenho estão documentadas em sistema/repositório insttucional, conforme o padrão estabelecido em Política e normativo institucional.
- Há uma política para definir objetivos e indicadores-chave de desempenho (KPIs) no nível da entidade que se desdobram nos objetivos da unidade/processo até os individuais.
- Há uma segunda linha  responsável por revisar a relevância das medidas de desempenho.
- As responsabilidades atendem ao controle interno e aos objetivos de negócios da organização.
- As realizações dos empregados em relação aos seus objetivos de desempenho são documentadas e discutidas periodicamente.
-  Se ocorrerem problemas de desempenho, eles serão discutidos com as pessoas apropriadas.
- Os gestores ​​mantêm uma comunicação contínua com os empregados sobre seu desempenho.
- As estratégias de reconhecimento e remuneração são alinhadas de maneira corporativa, conforme plano documentado.
- A estratégia corporativa de reconhecimento e recompensa da Empresa é comunicada aos empregados.
- O plano é projetado para manter a equidade na administração da estratégia de reconhecimento e remuneração.
- É atribuída a um responsável  a revisão ​​períodica das atividades de reconhecimento e remuneração para garantir que elas sejam equitativas e consistentes com a política, estratégia e normativos internos.
- As recompensas são determinadas utilizando um procedimento documentado que seja consistente com a política, a estratégia e o plano de remuneração da Empresa
</t>
  </si>
  <si>
    <t xml:space="preserve">- Os funcionários estão cientes de suas responsabilidades por meio de descrições de funções ou outros mecanismos.
- Relatórios gerados pelo sistema de avaliação permitem identificar indivíduos e atuar preventivamente no atingimento dos objetivos.
- Existem cadeias de responsabilidade bem compreendidas e a maioria dos funcionários é responsabilizada por suas responsabilidades de controle interno.
-O monitoramento dos resultados das metas e feedbacks permitem o identificar e corrigir desigualdades nos reconhecimentos e remuneração ou outros desvios da política, estratégia e plano da Empresa.
</t>
  </si>
  <si>
    <t xml:space="preserve">- Os objetivos de desempenho das Unidades são revisados ​​periodicamente.
- O progresso em relação a um plano de melhoria de desempenho é periodicamente avaliado, discutido e documentado.
- Os objetivos individuais estão ligados a objetivos de nível superior na estratégia ou plano de gestão de forma mensurada e automatizada e integrada, permitindo a correção de curso das estratégias em níveis táticos tempestivamente.
- Todos os funcionários são regularmente responsabilizados por suas responsabilidades de controle interno.
- A administração atesta a relevância de suas medidas de desempenho
- As informações e indicadores da avaliação de desempenho resultam em recompensar a equipe de forma positiva e negativa (tanto financeira quanto não financeira).
</t>
  </si>
  <si>
    <r>
      <rPr>
        <b/>
        <sz val="9"/>
        <color rgb="FFFF00FF"/>
        <rFont val="Calibri"/>
      </rPr>
      <t>AMC 05. QUESTÃO 5:</t>
    </r>
    <r>
      <rPr>
        <sz val="9"/>
        <color rgb="FFFF00FF"/>
        <rFont val="Calibri"/>
      </rPr>
      <t xml:space="preserve">  As metas individuais definidas permitem que os empregados entendam suas responsabilidades em relação às metas do processo?
</t>
    </r>
  </si>
  <si>
    <t xml:space="preserve">1- As metas de desempenho são definidas sem uma vinculação clara às metas do processo. </t>
  </si>
  <si>
    <t>2-  Os empregados participam da definição de suas metas de GDES, alinhadas às metas do processo.</t>
  </si>
  <si>
    <r>
      <rPr>
        <sz val="9"/>
        <color rgb="FFFF00FF"/>
        <rFont val="Calibri"/>
      </rPr>
      <t xml:space="preserve">3-  Os gestores ​​oferecem </t>
    </r>
    <r>
      <rPr>
        <i/>
        <sz val="9"/>
        <color rgb="FFFF00FF"/>
        <rFont val="Calibri"/>
      </rPr>
      <t>feedback</t>
    </r>
    <r>
      <rPr>
        <sz val="9"/>
        <color rgb="FFFF00FF"/>
        <rFont val="Calibri"/>
      </rPr>
      <t xml:space="preserve"> aos empregados sobre seu desempenho durante o ano, sendo documentado e discutido periodicamente. As metas de GDES e de indicadores-chave de desempenho (KPI) seguem a política organizacional, sendo acompanhados e registrados em repostório institucional. </t>
    </r>
  </si>
  <si>
    <t xml:space="preserve">4- O monitoramento do desempenho é acompanhado por meio de indicadores, permitindo reorientação tempestiva das equipes e responsabilidade pelo resultado. </t>
  </si>
  <si>
    <t>5- As avaliações de desempenho são reconhecidas como melhores práticas de mercado, realimentando o plano de capacitação, as avaliações de riscos e as metas organizacionais.</t>
  </si>
  <si>
    <r>
      <rPr>
        <b/>
        <sz val="9"/>
        <color rgb="FFFF00FF"/>
        <rFont val="Calibri"/>
      </rPr>
      <t>AMC 06. QUESTÃO 6:</t>
    </r>
    <r>
      <rPr>
        <sz val="9"/>
        <color rgb="FFFF00FF"/>
        <rFont val="Calibri"/>
      </rPr>
      <t xml:space="preserve">  São adotados critérios claros de recompensas e incentivos?</t>
    </r>
  </si>
  <si>
    <t>1- Os incentivos ou gratificações de desempenho não possuem um critério claro e objetivo, associado ao desempenho</t>
  </si>
  <si>
    <t>2- Há critérios claros e objetivos para incentivos ou gratificações de desempenho. Os baixos desempenhos ou produtividade recebem ações corretivas pelas chefias, inclusive com redução de gratificações.</t>
  </si>
  <si>
    <t xml:space="preserve">3-  Os critérios adotados pela unidade para definição das recompensas e incentivos estão hamonizados com o praticado em outras unidades e com a estratégia empresarial, evitando a concorrência negativa entre áreas. </t>
  </si>
  <si>
    <r>
      <rPr>
        <sz val="9"/>
        <color rgb="FFFF00FF"/>
        <rFont val="Calibri"/>
      </rPr>
      <t xml:space="preserve">4- Métricas quantitativas e estatísticas são utilizadas para identificar os outliers </t>
    </r>
    <r>
      <rPr>
        <sz val="9"/>
        <color rgb="FF0000FF"/>
        <rFont val="Calibri"/>
      </rPr>
      <t>(dados fora da curva</t>
    </r>
    <r>
      <rPr>
        <sz val="9"/>
        <color rgb="FFFF00FF"/>
        <rFont val="Calibri"/>
      </rPr>
      <t>) de desempenho e corrigir desvios na prática corporativa. Tantos os altos desempenhos quanto os baixos desempenhos são reconhecidos e a gratificação ajustada a esses dados.</t>
    </r>
  </si>
  <si>
    <t>5- As práticas de incentivos e recompensas estão alinhadas às melhores práticas de mercado e são continuamente monitoradas por meio de indicadores e estatísticas voltadas a resultado, proporcionando melhoria contínua.</t>
  </si>
  <si>
    <t xml:space="preserve">COMPONENTE: </t>
  </si>
  <si>
    <t>LEDA</t>
  </si>
  <si>
    <t>AVALIAÇÃO DE RISCOS</t>
  </si>
  <si>
    <r>
      <rPr>
        <b/>
        <sz val="9"/>
        <color theme="1"/>
        <rFont val="Calibri"/>
      </rPr>
      <t>6</t>
    </r>
    <r>
      <rPr>
        <sz val="9"/>
        <color theme="1"/>
        <rFont val="Calibri"/>
      </rPr>
      <t>.</t>
    </r>
    <r>
      <rPr>
        <b/>
        <sz val="9"/>
        <color theme="1"/>
        <rFont val="Calibri"/>
      </rPr>
      <t>Especificação de objetivos</t>
    </r>
  </si>
  <si>
    <t>A Organização especifica os objetivos
com clareza suficiente, a fim de permitir
a identificação e a avaliação dos riscos
associados aos objetivos.</t>
  </si>
  <si>
    <r>
      <rPr>
        <b/>
        <sz val="9"/>
        <color theme="1"/>
        <rFont val="Calibri"/>
      </rPr>
      <t xml:space="preserve">(6.1) </t>
    </r>
    <r>
      <rPr>
        <sz val="9"/>
        <color theme="1"/>
        <rFont val="Calibri"/>
      </rPr>
      <t xml:space="preserve">Objetivos Operacionais: Refletir as escolhas da administração, considerando tolerâncias para risco.
</t>
    </r>
    <r>
      <rPr>
        <b/>
        <sz val="9"/>
        <color theme="1"/>
        <rFont val="Calibri"/>
      </rPr>
      <t>(6.4</t>
    </r>
    <r>
      <rPr>
        <sz val="9"/>
        <color theme="1"/>
        <rFont val="Calibri"/>
      </rPr>
      <t>) Objetivos de Conformidade</t>
    </r>
    <r>
      <rPr>
        <b/>
        <sz val="9"/>
        <color theme="1"/>
        <rFont val="Calibri"/>
      </rPr>
      <t xml:space="preserve">: </t>
    </r>
    <r>
      <rPr>
        <sz val="9"/>
        <color theme="1"/>
        <rFont val="Calibri"/>
      </rPr>
      <t>refletir leis e regulamentos externos.
e considerar as tolerâncias ao risco.</t>
    </r>
  </si>
  <si>
    <t>R6: Ausência de definição dos objetivos operacionais.</t>
  </si>
  <si>
    <t>PROCESSO</t>
  </si>
  <si>
    <r>
      <rPr>
        <b/>
        <sz val="9"/>
        <color theme="1"/>
        <rFont val="Calibri"/>
      </rPr>
      <t>PRÁTICAS ESPERADAS:</t>
    </r>
    <r>
      <rPr>
        <b/>
        <sz val="9"/>
        <color theme="1"/>
        <rFont val="Calibri"/>
      </rPr>
      <t xml:space="preserve">
</t>
    </r>
  </si>
  <si>
    <t>Os objetivos devem ser definidos em termos específicos,  para que todos os níveis da entidade compreendam o que deve ser realizado, quem realizará,  como realizará e em que prazo deve ser realizado.</t>
  </si>
  <si>
    <t>Os termos específicos dos objetivos também devem ser mensuráveis,  de modo que o desempenho na realização dos objetivos possa ser avaliado sem viés ou  subjetividade.</t>
  </si>
  <si>
    <t>Os objetivos devem ser alinhados com as diretrizes e o plano estratégico da Organização, e refletir as expectativas internas e requisitos externos, inclusive as leis e  regulamentos aplicáveis; é necessário revisar periodicamente os objetivos, para manter sua  coerência com essas expectativas e requisitos.</t>
  </si>
  <si>
    <t>As atividades e o fluxo do Processo devem ser revistos e refinados, com definição de novos objetivos para estabelecer a melhoria da estrutura de controle  interno.</t>
  </si>
  <si>
    <r>
      <rPr>
        <sz val="9"/>
        <color theme="1"/>
        <rFont val="Calibri"/>
      </rPr>
      <t xml:space="preserve">As correções tempestivas para minimizar os riscos e viabilizar o atingimento dos objetivos devem considerar a definição de tolerâncias a risco, que são os níveis de variação considerados aceitáveis na avaliação da realização dos objetivos. </t>
    </r>
    <r>
      <rPr>
        <sz val="9"/>
        <color theme="1"/>
        <rFont val="Calibri"/>
      </rPr>
      <t xml:space="preserve">
</t>
    </r>
  </si>
  <si>
    <r>
      <rPr>
        <b/>
        <sz val="9"/>
        <color rgb="FFFF00FF"/>
        <rFont val="Calibri"/>
      </rPr>
      <t>AVR01. QUESTÃO 7:</t>
    </r>
    <r>
      <rPr>
        <sz val="9"/>
        <color rgb="FFFF00FF"/>
        <rFont val="Calibri"/>
      </rPr>
      <t xml:space="preserve"> Os objetivos operacionais do Processo estão claramente definidos permitindo a gestão dos riscos e da conformidade legal?</t>
    </r>
  </si>
  <si>
    <t>1- O processo possui objetivos operacionais não explicitados ou não orientados para a estratégia geral da organização.</t>
  </si>
  <si>
    <t>2- Os objetivos operacionais são definidos periodicamente com a participação de partes interessadas, atendendo à estratégia da organização e aos requisitos para conformidade legal.</t>
  </si>
  <si>
    <r>
      <rPr>
        <sz val="9"/>
        <color rgb="FFFF00FF"/>
        <rFont val="Calibri"/>
      </rPr>
      <t xml:space="preserve">3- Os objetivos operacionais são estabelecidos sistematicamente, buscando o alinhamento com a estratégia organizacional, a integração com os demais processos da cadeia de valor e a conformidade legal. Há uma declaração clara do apetite e tolerância ao risco, conforme a Metodologia de Gestão de Riscos Serpro, </t>
    </r>
    <r>
      <rPr>
        <sz val="9"/>
        <color rgb="FF0000FF"/>
        <rFont val="Calibri"/>
      </rPr>
      <t>bem</t>
    </r>
    <r>
      <rPr>
        <sz val="9"/>
        <color rgb="FFFF00FF"/>
        <rFont val="Calibri"/>
      </rPr>
      <t xml:space="preserve"> como publicação no</t>
    </r>
    <r>
      <rPr>
        <sz val="9"/>
        <color rgb="FF0000FF"/>
        <rFont val="Calibri"/>
      </rPr>
      <t xml:space="preserve"> Sistema</t>
    </r>
    <r>
      <rPr>
        <sz val="9"/>
        <color rgb="FFFF00FF"/>
        <rFont val="Calibri"/>
      </rPr>
      <t xml:space="preserve"> Archer.</t>
    </r>
  </si>
  <si>
    <t>4- Para cada objetivo operacional são estabelecidas metas a serem alcançadas e indicadores para medição quantitativa dos resultados,  permitindo análise mais objetiva dos riscos e de seus impactos no alcance dos objetivos.</t>
  </si>
  <si>
    <t>5- Os principais riscos do processo são monitorados de forma automatizada por meio de KRI's (indicadores chaves de riscos) relevantes, permitindo antecipar tendências de fatores que podem impedir o atingimento dos objetivos e permitindo medidas tempestivas.</t>
  </si>
  <si>
    <r>
      <rPr>
        <b/>
        <strike/>
        <sz val="9"/>
        <color theme="1"/>
        <rFont val="Calibri"/>
      </rPr>
      <t xml:space="preserve">(6.2) Objetivos de Divulgação Financeira Externa
</t>
    </r>
    <r>
      <rPr>
        <strike/>
        <sz val="9"/>
        <color theme="1"/>
        <rFont val="Calibri"/>
      </rPr>
      <t xml:space="preserve">  - Estar em conformidade com as normas de contabilidade aplicáveis.
  - Considerar a materialidade.
  - Refletir as atividades da entidade.
</t>
    </r>
  </si>
  <si>
    <t>ENTIDADE</t>
  </si>
  <si>
    <r>
      <rPr>
        <strike/>
        <sz val="9"/>
        <color theme="1"/>
        <rFont val="Calibri"/>
      </rPr>
      <t xml:space="preserve">A organização </t>
    </r>
    <r>
      <rPr>
        <strike/>
        <sz val="9"/>
        <color rgb="FFFF0000"/>
        <rFont val="Calibri"/>
      </rPr>
      <t>deve preparar prepara</t>
    </r>
    <r>
      <rPr>
        <strike/>
        <sz val="9"/>
        <color theme="1"/>
        <rFont val="Calibri"/>
      </rPr>
      <t xml:space="preserve"> demonstrações financeiras anuais de acordo com os padrões contábeis adotados para a organização como um todo.
Existe um sistema para a preparação de relatórios anuais sobre o desempenho da organização em relação aos objetivos declarados.
</t>
    </r>
  </si>
  <si>
    <r>
      <rPr>
        <strike/>
        <sz val="9"/>
        <color theme="1"/>
        <rFont val="Calibri"/>
      </rPr>
      <t xml:space="preserve">
</t>
    </r>
    <r>
      <rPr>
        <strike/>
        <sz val="9"/>
        <color theme="1"/>
        <rFont val="Calibri"/>
      </rPr>
      <t xml:space="preserve">Existe um sistema de contabilidade automatizado que apóia a preparação precisa de contas para refletir as transações subjacentes a um nível aceitável de materialidade.
</t>
    </r>
  </si>
  <si>
    <r>
      <rPr>
        <b/>
        <strike/>
        <sz val="9"/>
        <color theme="1"/>
        <rFont val="Calibri"/>
      </rPr>
      <t xml:space="preserve">(6.2) Objetivos de Demonstração Externa Não Financeira
</t>
    </r>
    <r>
      <rPr>
        <strike/>
        <sz val="9"/>
        <color theme="1"/>
        <rFont val="Calibri"/>
      </rPr>
      <t xml:space="preserve">  - Estar em conformidade as normas estruturas estabelecidas externamente.
  - Considerar os níveis necessários de precisão.
  - Refletir as atividades da entidade.
</t>
    </r>
  </si>
  <si>
    <r>
      <rPr>
        <b/>
        <strike/>
        <sz val="9"/>
        <color theme="1"/>
        <rFont val="Calibri"/>
      </rPr>
      <t>(6.3) Objetivos de Divulgação Interna</t>
    </r>
    <r>
      <rPr>
        <strike/>
        <sz val="9"/>
        <color theme="1"/>
        <rFont val="Calibri"/>
      </rPr>
      <t xml:space="preserve">
  - Refletir as escolhas da administração.
  - Considerar o nível</t>
    </r>
    <r>
      <rPr>
        <strike/>
        <sz val="9"/>
        <color theme="1"/>
        <rFont val="Calibri"/>
      </rPr>
      <t xml:space="preserve"> </t>
    </r>
    <r>
      <rPr>
        <strike/>
        <sz val="9"/>
        <color theme="1"/>
        <rFont val="Calibri"/>
      </rPr>
      <t xml:space="preserve">necessários de precisão.
  - Refletir as atividades da entidade.
</t>
    </r>
  </si>
  <si>
    <r>
      <rPr>
        <strike/>
        <sz val="9"/>
        <color theme="1"/>
        <rFont val="Calibri"/>
      </rPr>
      <t>A alta administração decide qual nível de relatório interno é apropriado para os diferentes aspectos do orçamento e da gestão financeira</t>
    </r>
    <r>
      <rPr>
        <strike/>
        <sz val="9"/>
        <color theme="1"/>
        <rFont val="Calibri"/>
      </rPr>
      <t>.</t>
    </r>
  </si>
  <si>
    <t>7. Identifica e analisa riscos</t>
  </si>
  <si>
    <t xml:space="preserve">A Organização identifica os riscos à realização de seus objetivos por toda a entidade e analisa os riscos como uma base para determinar a forma como devem ser gerenciados. </t>
  </si>
  <si>
    <t>(7.1). Incluir os níveis de entidade, subsidiária,unidade operacional e áreas funcionais.
7.2) Analisar fatores internos e externos.
(7.3) Envolver os níveis apropriados da administração.
(7.4) Estimar a importância dos riscos identificados.
7.5) Determinar como responder aos riscos.</t>
  </si>
  <si>
    <t>R7: Não identificação ou gerenciamento de todos os riscos que ameaçem os objetivos</t>
  </si>
  <si>
    <t xml:space="preserve">Os riscos devem ser identificados e avaliados em  todos os níveis relevantes para a realização de seus objetivos, desde o nível de  entidade até o nível de processos.  </t>
  </si>
  <si>
    <t>A avaliação de riscos deve levar em consideração  os impactos de fatores externos (economia, natureza, regulação,  sociais, tecnologia) e internos (infraestrutura, estrutura gerencial, pessoal, acesso a ativos, tecnologia) na realização dos objetivos.</t>
  </si>
  <si>
    <t xml:space="preserve">A gestão dos riscos deve incluir a avaliação da significância, utilizando além dos critérios como a probabilidade de ocorrência e o impacto do risco, a velocidade e persistência do impacto. 
</t>
  </si>
  <si>
    <r>
      <rPr>
        <sz val="9"/>
        <color theme="1"/>
        <rFont val="Calibri"/>
      </rPr>
      <t xml:space="preserve">A resposta aos riscos deve considerar os riscos inerentes e residuais, escolhendo respostas adequadas para reduzi-los ao  nível aceito de tolerância ao risco. </t>
    </r>
    <r>
      <rPr>
        <sz val="9"/>
        <color theme="1"/>
        <rFont val="Calibri"/>
      </rPr>
      <t xml:space="preserve">
</t>
    </r>
  </si>
  <si>
    <t xml:space="preserve">Aa identificação de riscos deve fazer parte de um processo  de planejamento estratégico de curto e longo prazos. A identificação de riscos deve levar em  consideração os achados de auditorias e outras avaliações, bem como experiências anteriores  de fracasso na realização dos objetivos da entidade.
</t>
  </si>
  <si>
    <t xml:space="preserve">. </t>
  </si>
  <si>
    <r>
      <rPr>
        <b/>
        <sz val="9"/>
        <color rgb="FFFF00FF"/>
        <rFont val="Calibri"/>
      </rPr>
      <t>AVR02. QUESTÃO 8</t>
    </r>
    <r>
      <rPr>
        <sz val="9"/>
        <color rgb="FFFF00FF"/>
        <rFont val="Calibri"/>
      </rPr>
      <t>: Foram identificados e gerenciados os riscos operacionais que impactam os objetivos do processo?</t>
    </r>
  </si>
  <si>
    <t>1-  Não há gestão de risco estruturada considerando fatores internos e externos ao processo, atuando de forma reativa.</t>
  </si>
  <si>
    <r>
      <rPr>
        <sz val="9"/>
        <color rgb="FFFF00FF"/>
        <rFont val="Calibri"/>
      </rPr>
      <t xml:space="preserve">2- Os riscos que impactam os objetivos do processo foram identificados, analisados e avaliados conforme padrão definido na Metodologia de Gestão de Riscos Serpro. No entanto, os registros de riscos e controles, com avaliações de probabilidade e impacto, planos de ação e respectivos responsáveis não estão no </t>
    </r>
    <r>
      <rPr>
        <sz val="9"/>
        <color rgb="FF0000FF"/>
        <rFont val="Calibri"/>
      </rPr>
      <t xml:space="preserve">Sistema </t>
    </r>
    <r>
      <rPr>
        <sz val="9"/>
        <color rgb="FFFF00FF"/>
        <rFont val="Calibri"/>
      </rPr>
      <t>Archer.</t>
    </r>
  </si>
  <si>
    <r>
      <rPr>
        <sz val="9"/>
        <color rgb="FFFF00FF"/>
        <rFont val="Calibri"/>
      </rPr>
      <t>3-</t>
    </r>
    <r>
      <rPr>
        <sz val="9"/>
        <color rgb="FF0000FF"/>
        <rFont val="Calibri"/>
      </rPr>
      <t xml:space="preserve"> A</t>
    </r>
    <r>
      <rPr>
        <sz val="9"/>
        <color rgb="FFFF00FF"/>
        <rFont val="Calibri"/>
      </rPr>
      <t xml:space="preserve"> gestão de riscos do processo está estabelecida no </t>
    </r>
    <r>
      <rPr>
        <sz val="9"/>
        <color rgb="FF0000FF"/>
        <rFont val="Calibri"/>
      </rPr>
      <t>Sistema</t>
    </r>
    <r>
      <rPr>
        <sz val="9"/>
        <color rgb="FFFF00FF"/>
        <rFont val="Calibri"/>
      </rPr>
      <t xml:space="preserve"> Archer, inclusive quanto à declaração de apetite a riscos e os testes de controles.</t>
    </r>
  </si>
  <si>
    <t>4- A gestão de riscos do processo é avaliada por meio de indicadores (KRI), permitindo alertas tempestivos em relação aos limites de tolerância aos riscos e respostas dinâmicas a riscos. O custo dos controles é aferido.</t>
  </si>
  <si>
    <t>5- O fluxo de revisão de riscos é realizado periodicamente, subsidiado pelos resultados dos indicadores (KRI) registrados no repositório institucional. As respostas aos riscos consideram o custo vs. benefício aferido dos controles.</t>
  </si>
  <si>
    <r>
      <rPr>
        <b/>
        <sz val="9"/>
        <color theme="1"/>
        <rFont val="Calibri"/>
      </rPr>
      <t>8</t>
    </r>
    <r>
      <rPr>
        <sz val="9"/>
        <color theme="1"/>
        <rFont val="Calibri"/>
      </rPr>
      <t xml:space="preserve">. </t>
    </r>
    <r>
      <rPr>
        <b/>
        <sz val="9"/>
        <color theme="1"/>
        <rFont val="Calibri"/>
      </rPr>
      <t>Avalia o risco de fraude</t>
    </r>
    <r>
      <rPr>
        <sz val="9"/>
        <color theme="1"/>
        <rFont val="Calibri"/>
      </rPr>
      <t xml:space="preserve">
</t>
    </r>
  </si>
  <si>
    <t>A Organização considera o potencial para fraude na avaliação dos riscos á realização dos objetivos.</t>
  </si>
  <si>
    <t>(8.1) Considerar os vários tipos de fraude.
(8.2) Avaliar incentivos e pressões.
(8.3) Avaliar oportunidades.
(8.4) Avaliar atitudes e racionalizações</t>
  </si>
  <si>
    <t>R8: As oportunidades de fraude não são completamente analisadas.</t>
  </si>
  <si>
    <r>
      <rPr>
        <sz val="9"/>
        <color theme="1"/>
        <rFont val="Calibri"/>
      </rPr>
      <t>A identificação dos riscos deve levar em consideração  diferentes tipos de fraude, atos ilegais ou corrupto</t>
    </r>
    <r>
      <rPr>
        <sz val="9"/>
        <color theme="1"/>
        <rFont val="Calibri"/>
      </rPr>
      <t>s</t>
    </r>
  </si>
  <si>
    <t>A identificação dos riscos de fraude deve incluir a verificação dos  incentivos e pressões existentes, tais como metas de desempenho inexequíveis e objetivos conflitantes.</t>
  </si>
  <si>
    <t>A avaliação de riscos de fraude deve incluir as  oportunidades existentes, e supervisão ruim da gerência, além de fatores como  estrutura organizacional complexa ou instável, alta taxa de rotatividade nas equipes, operações, gerenciamento de riscos, auditoria interna e tecnologia, e sistemas de  tecnologia ineficazes.</t>
  </si>
  <si>
    <t>A avaliação de riscos  de fraude deve incluir  também as  oportunidades existentes para o cometimento de atos ilegais, a  supervisão ruim da gerência, além de fatores como a estrutura organizacional complexa ou instável, a alta taxa de rotatividade nas equipes e os sistemas de  tecnologia ineficazes.</t>
  </si>
  <si>
    <t xml:space="preserve">A avaliação de riscos de fraude deve indicar em quais circunstâncias e frequência podem ocorrer os atos ilegais e as razões e ações específicas que serão adotadas, além de determinar que haja notificação imediata aos níveis mais altos da gerência e ao corpo diretivo da Organização. 
</t>
  </si>
  <si>
    <t>AVR03. QUESTÃO 9: Há procedimentos para identificar fraudes ou fatores de corrupção?</t>
  </si>
  <si>
    <t>1- Há um entendimento empírico das causas de fraude, com avaliações incipientes da propensão a essas ocorrências.</t>
  </si>
  <si>
    <t>2- Considera de maneira informal e não estruturada os fatores de corrupção (oportunidade, pressão e racionalização) que ocorrem no processo.</t>
  </si>
  <si>
    <t>3- Há conscientização em relação a riscos de fraude e corrupção, conforme diretrizes da política, programa de integridade e código de ética e conduta.  A gestão de riscos considera tipologias de integridade, seguindo a metodologia corporativa e adotando verificações periódicas de conflito de interesses conforme código de ética, adequação da segregação de funções, bem como a ocorrência dos fatores de corrupção (oportunidade, pressão e racionalização) no processo.</t>
  </si>
  <si>
    <t>4- Os resultados das medições são utilizados como insumos para a elaboração de planos de ação para evitar os riscos de fraude. Os casos de fraude e corrupção e seus tratamentos são divulgados, visando demonstrar para os empregados as consequências desses atos.</t>
  </si>
  <si>
    <t>5- O processo possui monitoramento contínuo de tipologias de fraude e corrupção, permitindo uma atuação preventiva quanto a atos ilegais, bem como ações corretivas quando necessário.</t>
  </si>
  <si>
    <r>
      <rPr>
        <b/>
        <sz val="9"/>
        <color theme="1"/>
        <rFont val="Calibri"/>
      </rPr>
      <t xml:space="preserve">9. </t>
    </r>
    <r>
      <rPr>
        <sz val="9"/>
        <color theme="1"/>
        <rFont val="Calibri"/>
      </rPr>
      <t>I</t>
    </r>
    <r>
      <rPr>
        <b/>
        <sz val="9"/>
        <color theme="1"/>
        <rFont val="Calibri"/>
      </rPr>
      <t>dentifica e analisa mudanças significativas</t>
    </r>
  </si>
  <si>
    <t xml:space="preserve">A Organização identifica e avalia as mudanças que poderiam afetar de forma significativa o sistema de controle interno. </t>
  </si>
  <si>
    <t xml:space="preserve">
(9.1) Avaliar as mudanças no ambiente externo.
(9.2) Avaliar as mudanças no modelo de negócio.
(9.3) Avaliar as mudanças na liderança.</t>
  </si>
  <si>
    <t>R9: Os riscos mapeados e controles associados não sao atualizados, logo não refletem as mudanças no negócio e em seu ambiente</t>
  </si>
  <si>
    <t>O processo de identificação de riscos deve levar  em consideração mudanças no ambiente externo (regulatório ou econômico) e no ambiente  físico (desastres naturais que impactem a Organização ou sua cadeia de parceiros de negócios).</t>
  </si>
  <si>
    <r>
      <rPr>
        <sz val="9"/>
        <color theme="1"/>
        <rFont val="Calibri"/>
      </rPr>
      <t>O processo de identificação de riscos deve considerar também as mudanças no modelo de negócios, como a entrada em  novas linhas de negócios ou alterações significativas nas linhas de negócios existentes.</t>
    </r>
    <r>
      <rPr>
        <sz val="9"/>
        <color theme="1"/>
        <rFont val="Calibri"/>
      </rPr>
      <t xml:space="preserve">
</t>
    </r>
  </si>
  <si>
    <t xml:space="preserve">O processo de identificação de riscos, além de considerar todas as mudanças no ambiente externo e interno e as mudanças no modelo de negócios, deve considerar novos relacionamentos com terceiros, aquisições necessárias significativas, crescimento rápido e introdução de novas tecnologias  e as mudanças de pessoal,  tais como a mudança nos principais cargos da alta gerência ou uma alta taxa de rotatividade de  pessoal. </t>
  </si>
  <si>
    <t xml:space="preserve"> Há necessidade de observar os efeitos decorrentes de: mudanças  do pessoal em cargos estratégicos ou alta rotatividade de pessoal em qualquer área; mudanças  significativas ou introdução de novos sistemas de informação; rápida expansão ou diminuição  das operações; introdução de novas tecnologias nos processos operacionais; novos produtos ou  serviços; e estabelecimento de operações em novas localidades geográficas. 
</t>
  </si>
  <si>
    <t xml:space="preserve">O processo de identificação de riscos deve entender que a gerência deve desenvolver um processo preditivo para  identificar antecipadamente as possíveis mudanças e planejar respostas para manter a eficácia da estrutura de controle interno. </t>
  </si>
  <si>
    <t xml:space="preserve"> </t>
  </si>
  <si>
    <t xml:space="preserve">
</t>
  </si>
  <si>
    <r>
      <rPr>
        <b/>
        <sz val="9"/>
        <color rgb="FFFF00FF"/>
        <rFont val="Calibri"/>
      </rPr>
      <t xml:space="preserve">AVR04. QUESTÃO 10: </t>
    </r>
    <r>
      <rPr>
        <sz val="9"/>
        <color rgb="FFFF00FF"/>
        <rFont val="Calibri"/>
      </rPr>
      <t>A gestao de riscos considera mudanças nos fatores internos e externos que podem impactar o objetivo do processo?</t>
    </r>
  </si>
  <si>
    <t>1- As mudanças no ambiente externo são consideradas de modo incipiente na avaliação dos riscos do processo, assim como as mudanças significativas nas diretrizes da liderança e no modelo de negócios.</t>
  </si>
  <si>
    <t>2- A gestão de riscos do processo considera de modo estruturado as mudanças no ambiente externo, no modelo de negócios e nas diretrizes da liderança.</t>
  </si>
  <si>
    <t>3- Além das mudanças no ambiente externo, no modelo de negócios e nas diretrizes da liderança, a gestão de riscos do processo considera riscos oriundos de terceiros (parceiros, fornecedores, clientes, usuários), buscando gestão compartilhada.</t>
  </si>
  <si>
    <t>4- O monitoramento inclui acompanhamento de indicadores (KRI) voltados para análises preditivas visando antecipar a identificação, análise e resposta a riscos decorrentes de mudanças no ambiente externo, interno e de terceiros envolvidos.</t>
  </si>
  <si>
    <r>
      <rPr>
        <sz val="9"/>
        <color rgb="FFFF00FF"/>
        <rFont val="Calibri"/>
      </rPr>
      <t xml:space="preserve">5- Existe uma estrutura implementada para monitorar as mudanças nos ambientes externo e interno, visando projetar os impactos no negócio, promovendo reposicionamento periódico dos KRI nas causas intermediárias, </t>
    </r>
    <r>
      <rPr>
        <sz val="9"/>
        <color rgb="FF0000FF"/>
        <rFont val="Calibri"/>
      </rPr>
      <t>a fim de</t>
    </r>
    <r>
      <rPr>
        <sz val="9"/>
        <color rgb="FFFF00FF"/>
        <rFont val="Calibri"/>
      </rPr>
      <t xml:space="preserve">  antecipar tendências de riscos emergentes.</t>
    </r>
  </si>
  <si>
    <t>ATIVIDADES DE CONTROLES</t>
  </si>
  <si>
    <r>
      <rPr>
        <b/>
        <sz val="9"/>
        <color theme="1"/>
        <rFont val="Calibri"/>
      </rPr>
      <t>10</t>
    </r>
    <r>
      <rPr>
        <sz val="9"/>
        <color theme="1"/>
        <rFont val="Calibri"/>
      </rPr>
      <t xml:space="preserve">. </t>
    </r>
    <r>
      <rPr>
        <b/>
        <sz val="9"/>
        <color theme="1"/>
        <rFont val="Calibri"/>
      </rPr>
      <t>Seleciona e desenvolve atividades de controle</t>
    </r>
    <r>
      <rPr>
        <b/>
        <strike/>
        <sz val="9"/>
        <color theme="1"/>
        <rFont val="Calibri"/>
      </rPr>
      <t xml:space="preserve">
</t>
    </r>
  </si>
  <si>
    <t>Ações empregadas para mitigar os riscos  sobre os processo de negócios relevantes.</t>
  </si>
  <si>
    <r>
      <rPr>
        <sz val="9"/>
        <color theme="1"/>
        <rFont val="Calibri"/>
      </rPr>
      <t xml:space="preserve">(10.1) Integrar-se com a avaliação de risco. (Entidade)
(10.2) Considerar fatores específicos à entidade. (Entidade)
</t>
    </r>
    <r>
      <rPr>
        <b/>
        <sz val="9"/>
        <color theme="1"/>
        <rFont val="Calibri"/>
      </rPr>
      <t xml:space="preserve">(10.3) Determinar os processos de </t>
    </r>
    <r>
      <rPr>
        <b/>
        <sz val="9"/>
        <color theme="1"/>
        <rFont val="Calibri"/>
      </rPr>
      <t>negócios relevantes</t>
    </r>
    <r>
      <rPr>
        <b/>
        <sz val="9"/>
        <color theme="1"/>
        <rFont val="Calibri"/>
      </rPr>
      <t>. (Processo -questao 1)</t>
    </r>
    <r>
      <rPr>
        <sz val="9"/>
        <color theme="1"/>
        <rFont val="Calibri"/>
      </rPr>
      <t xml:space="preserve">
(10.4) Avaliar a combinação de tipos de atividade de controle.(Entidade)
(10.5) Considerar em quais níveis as atividades são realizadas.(Entidade)
(</t>
    </r>
    <r>
      <rPr>
        <b/>
        <sz val="9"/>
        <color theme="1"/>
        <rFont val="Calibri"/>
      </rPr>
      <t xml:space="preserve">10.6) Abordar a </t>
    </r>
    <r>
      <rPr>
        <b/>
        <sz val="9"/>
        <color theme="1"/>
        <rFont val="Calibri"/>
      </rPr>
      <t>segregação de funções</t>
    </r>
    <r>
      <rPr>
        <b/>
        <sz val="9"/>
        <color theme="1"/>
        <rFont val="Calibri"/>
      </rPr>
      <t>.(Processo-questao 2)</t>
    </r>
  </si>
  <si>
    <t>R10: Controles não apropriados aos riscos</t>
  </si>
  <si>
    <t>O QUE SE ESPERA:</t>
  </si>
  <si>
    <t>_ Controles dos processos de negócios relevantes desestruturados e desordenados.
  _ Desintegrados da avaliação de riscos e planejamento organizacional, podendo ocorrer informalmente. 
 _ Orientados por regime de urgência da administração. 
 _ Segregação de funções não é garantido em todos os processos da organização.
 _ Ciclo PDCA incompleto.</t>
  </si>
  <si>
    <t>_ Controles básicos de priorização de negócios relevantes, conectados com a avaliação de riscos e planejamento organizacional.
 _ Administração evita priorizações por regime de urgência
 _ Combinação de controles manuais e automatizados nas abordagens e tratamentos de riscos.
 _ Segregação de funções é buscada nos processos relevantes da organização.
 _ Ciclo PDCA gerenciado eventualmente.</t>
  </si>
  <si>
    <t>_ Controles básicos de priorização de negócios relevantes, estabelecido com a avaliação de riscos e planejamento organizacional, geralmente são realizados.
 _ Administração planeja e determina priorizações de negócios relevantes.
 _ Combinação de controles organizados e sistematizados nas abordagens e tratamento de riscos.
 _ Media incidência de indicadores nos tratamentos de riscos
 _ Segregação de funções é realizada em todos processos de negócios relevantes da organização.
 _ Ciclo PDCA geralmente estabelecido</t>
  </si>
  <si>
    <t>_ Controles de priorização de negócios relevantes, estabelecido com a avaliação de riscos e planejamento organizacional monitorados.
 _ Administração planeja e determina priorizações de negócios relevantes.
 _ Controles organizados e Implementados nas abordagens e tratamento de riscos.
  _Regular incidência de indicadores nos tratamentos de riscos
 _ Segregação de funções implantada e monitorada nos processos de negócios relevantes da organização.
 _ Ciclo PDCA monitorado e previsisivel.</t>
  </si>
  <si>
    <t>_ Controles de priorização de negócios relevantes, estabelecido com a avaliação de riscos e planejamento organizacional são otimizados.
 _ Administração planeja e determina priorizações de negócios relevantes.
 _ Controles organizados e sistematizados nas abordagens e tratamento de riscos.
  Sistemática incidência de indicadores nos tratamentos de riscos
 _ Segregação de funções otimizada por indicadores em todos os processos de negócios relevantes da organização.
 _ Ciclo PDCA fluente e otimizado.</t>
  </si>
  <si>
    <t>Processos
(MP)</t>
  </si>
  <si>
    <r>
      <rPr>
        <b/>
        <sz val="9"/>
        <color rgb="FFFF00FF"/>
        <rFont val="Calibri"/>
      </rPr>
      <t>ATC01. QUESTÃO 11:</t>
    </r>
    <r>
      <rPr>
        <sz val="9"/>
        <color rgb="FFFF00FF"/>
        <rFont val="Calibri"/>
      </rPr>
      <t xml:space="preserve"> Os controles asseguram resposta adequada aos riscos, com foco nos aspectos relevantes do processo?</t>
    </r>
  </si>
  <si>
    <t>1- Os controles ocorrem de forma reativa, conforme as fragilidades surgem, sem documentação definida ou integração aos riscos mapeados.</t>
  </si>
  <si>
    <t>2-  A gestão identifica os aspectos relevantes ao processo e desenvolve controles para os riscos mapeados,  documentando procedimentos de controle em nível operacional.</t>
  </si>
  <si>
    <r>
      <rPr>
        <sz val="9"/>
        <color rgb="FFFF00FF"/>
        <rFont val="Calibri"/>
      </rPr>
      <t xml:space="preserve">3- Os riscos e controles do processo estão no </t>
    </r>
    <r>
      <rPr>
        <sz val="9"/>
        <color rgb="FF0000FF"/>
        <rFont val="Calibri"/>
      </rPr>
      <t>Sistema</t>
    </r>
    <r>
      <rPr>
        <sz val="9"/>
        <color rgb="FFFF00FF"/>
        <rFont val="Calibri"/>
      </rPr>
      <t xml:space="preserve"> Archer, seguindo a Metodologia de Gestão de Riscos Serpro.  A descrição dos riscos deixa claro o impacto no objetivo e aspectos relevantes do processo, detalhando causas e consequências, orientando a revisão dos controles e detalhando os testes de controle (evidências de implantação).</t>
    </r>
  </si>
  <si>
    <t>4- Há testes de controles automatizados para monitorar a eficácia. São acompanhadas métricas ligadas a: risco de fraude, custo vs. benefício do controle, criticidade do risco,  materialidade dos ativos, bem como nível de proficiência e rotatividade de pessoal.</t>
  </si>
  <si>
    <t>5- O monitoramento de controles com base em métricas de eficária e eficiência orienta a priorização e melhoria em ciclos da gestão de riscos e de controles internos.</t>
  </si>
  <si>
    <r>
      <rPr>
        <b/>
        <sz val="9"/>
        <color rgb="FFFF00FF"/>
        <rFont val="Calibri"/>
      </rPr>
      <t>ATC02. QUESTÃO 12:</t>
    </r>
    <r>
      <rPr>
        <sz val="9"/>
        <color rgb="FFFF00FF"/>
        <rFont val="Calibri"/>
      </rPr>
      <t xml:space="preserve"> Há segregação de funções no processo para a concentração de atribuições incompatíveis?</t>
    </r>
  </si>
  <si>
    <t>1- Não há um mapeamento das atividades relevantes que necessitam de segregação de funções entre áreas ou pessoas,  a exemplo da demanda, aprovação e fiscalização.</t>
  </si>
  <si>
    <t>2- Há mapeamento estruturado das atividades relevantes que necessitam de segregação de funções entre áreas ou pessoas,  a exemplo da demanda, aprovação e fiscalização, embora não haja controle por sistema de acesso às informações e/ou perfis.</t>
  </si>
  <si>
    <t>3- Está estabelecida a segregação de funções entre áreas ou pessoas das atividades relevantes do processo, inclusive nas interações com os demais processos.  Sistemas informatizados do processo possuem regras estabelecidas de controles de acesso e perfis para assegurar segregação de funções.</t>
  </si>
  <si>
    <t xml:space="preserve">4- Há monitoramento dos sistemas críticos para o negócio quanto a quebras de segregação de funções, visando tratamento tempestivo de transações atípicas. </t>
  </si>
  <si>
    <t>5- O conjunto de transações atípicas identificadas é analisado, orientando o desenvolvimento preventivo e a atualização das políticas de competências e perfis de acesso a ativos e sistemas.</t>
  </si>
  <si>
    <t>Controles não apropriados aos riscos</t>
  </si>
  <si>
    <r>
      <rPr>
        <sz val="9"/>
        <color theme="1"/>
        <rFont val="Calibri"/>
      </rPr>
      <t xml:space="preserve">(10.1) Integrar-se com a avaliação de risco. (Entidade)
(10.2) Considerar fatores específicos à entidade. (Entidade)
</t>
    </r>
    <r>
      <rPr>
        <b/>
        <sz val="9"/>
        <color theme="1"/>
        <rFont val="Calibri"/>
      </rPr>
      <t>(10.3) Determinar os processos de</t>
    </r>
    <r>
      <rPr>
        <b/>
        <sz val="9"/>
        <color theme="1"/>
        <rFont val="Calibri"/>
      </rPr>
      <t xml:space="preserve"> negócios relevantes</t>
    </r>
    <r>
      <rPr>
        <b/>
        <sz val="9"/>
        <color theme="1"/>
        <rFont val="Calibri"/>
      </rPr>
      <t xml:space="preserve">. (Processo)
</t>
    </r>
    <r>
      <rPr>
        <sz val="9"/>
        <color theme="1"/>
        <rFont val="Calibri"/>
      </rPr>
      <t>(10.4) Avaliar a combinação de tipos de atividade de controle.(Entidade)</t>
    </r>
  </si>
  <si>
    <r>
      <rPr>
        <b/>
        <sz val="9"/>
        <color theme="1"/>
        <rFont val="Calibri"/>
      </rPr>
      <t xml:space="preserve">Pergunta: A unidade determina os processos para a redução, a níveis aceitáveis, dos riscos de </t>
    </r>
    <r>
      <rPr>
        <b/>
        <sz val="9"/>
        <color rgb="FFFF0000"/>
        <rFont val="Calibri"/>
      </rPr>
      <t>negócios relevantes</t>
    </r>
    <r>
      <rPr>
        <b/>
        <sz val="9"/>
        <color theme="1"/>
        <rFont val="Calibri"/>
      </rPr>
      <t xml:space="preserve">, em conformidade com os objetivos estratégicos (ou organizacionais) ???
</t>
    </r>
    <r>
      <rPr>
        <b/>
        <sz val="9"/>
        <color rgb="FFFF0000"/>
        <rFont val="Calibri"/>
      </rPr>
      <t xml:space="preserve">
PERGUNTA REPETIDA?
Resposta ao comentário: Estou colocando no formato do Nilson (Ambinet de controle), por isso está repetida. Vale somente as linhas 39 e 40.</t>
    </r>
  </si>
  <si>
    <r>
      <rPr>
        <b/>
        <sz val="9"/>
        <color theme="1"/>
        <rFont val="Calibri"/>
      </rPr>
      <t xml:space="preserve">( ) Eventualmente. Existe organização básica de priorização para os processos de </t>
    </r>
    <r>
      <rPr>
        <b/>
        <sz val="9"/>
        <color rgb="FFFF0000"/>
        <rFont val="Calibri"/>
      </rPr>
      <t>negócio relevantes</t>
    </r>
    <r>
      <rPr>
        <b/>
        <sz val="9"/>
        <color theme="1"/>
        <rFont val="Calibri"/>
      </rPr>
      <t xml:space="preserve">, mas existem lacunas em referência às atividades de controle sobre riscos e objetivos empresariais. </t>
    </r>
  </si>
  <si>
    <r>
      <rPr>
        <b/>
        <sz val="9"/>
        <color theme="1"/>
        <rFont val="Calibri"/>
      </rPr>
      <t xml:space="preserve">( ) Em média . Geralmente para os processos de </t>
    </r>
    <r>
      <rPr>
        <b/>
        <sz val="9"/>
        <color rgb="FFFF0000"/>
        <rFont val="Calibri"/>
      </rPr>
      <t>negócios relevantes</t>
    </r>
    <r>
      <rPr>
        <b/>
        <sz val="9"/>
        <color theme="1"/>
        <rFont val="Calibri"/>
      </rPr>
      <t xml:space="preserve"> saõ priorizados e rotinizados buscando os objetivos estratégicos (ou organizacionais). Exitem lacunas referentes aos indicadores de tratamento de riscos.</t>
    </r>
  </si>
  <si>
    <r>
      <rPr>
        <b/>
        <sz val="9"/>
        <color theme="1"/>
        <rFont val="Calibri"/>
      </rPr>
      <t xml:space="preserve">( ) Regularmente - Os processos de </t>
    </r>
    <r>
      <rPr>
        <b/>
        <sz val="9"/>
        <color rgb="FFFF0000"/>
        <rFont val="Calibri"/>
      </rPr>
      <t>negócios relevantes</t>
    </r>
    <r>
      <rPr>
        <b/>
        <sz val="9"/>
        <color theme="1"/>
        <rFont val="Calibri"/>
      </rPr>
      <t xml:space="preserve"> encontram-se priorizados e rotinizados segundo os objetivos estratégicos (ou organizacionais). Porem alguns contêm lacunas referentes aos indicadores de tratamento de riscos. </t>
    </r>
  </si>
  <si>
    <r>
      <rPr>
        <b/>
        <sz val="9"/>
        <color theme="1"/>
        <rFont val="Calibri"/>
      </rPr>
      <t xml:space="preserve">( ) Sempre -  Os processos de </t>
    </r>
    <r>
      <rPr>
        <b/>
        <sz val="9"/>
        <color rgb="FFFF0000"/>
        <rFont val="Calibri"/>
      </rPr>
      <t>negócios relevantes</t>
    </r>
    <r>
      <rPr>
        <b/>
        <sz val="9"/>
        <color theme="1"/>
        <rFont val="Calibri"/>
      </rPr>
      <t xml:space="preserve"> encontram-se priorizados, rotinizados, avaliados e com indicdores segundo exposição aos riscos em conformidade aos objetivos estratégicos (ou organizacionais). </t>
    </r>
  </si>
  <si>
    <r>
      <rPr>
        <sz val="9"/>
        <color theme="1"/>
        <rFont val="Calibri"/>
      </rPr>
      <t xml:space="preserve">(10.5) Considerar em quais níveis as atividades são realizadas.(Entidade)
</t>
    </r>
    <r>
      <rPr>
        <b/>
        <sz val="9"/>
        <color theme="1"/>
        <rFont val="Calibri"/>
      </rPr>
      <t>(10.6) Abordar a</t>
    </r>
    <r>
      <rPr>
        <b/>
        <sz val="9"/>
        <color theme="1"/>
        <rFont val="Calibri"/>
      </rPr>
      <t xml:space="preserve"> segregação de funções.</t>
    </r>
    <r>
      <rPr>
        <b/>
        <sz val="9"/>
        <color theme="1"/>
        <rFont val="Calibri"/>
      </rPr>
      <t>(Processo)</t>
    </r>
  </si>
  <si>
    <r>
      <rPr>
        <b/>
        <sz val="9"/>
        <color theme="1"/>
        <rFont val="Calibri"/>
      </rPr>
      <t xml:space="preserve">Pergunta: A unidade segue determinação da empresa na </t>
    </r>
    <r>
      <rPr>
        <b/>
        <sz val="9"/>
        <color rgb="FFFF0000"/>
        <rFont val="Calibri"/>
      </rPr>
      <t>segregação de funções</t>
    </r>
    <r>
      <rPr>
        <b/>
        <sz val="9"/>
        <color theme="1"/>
        <rFont val="Calibri"/>
      </rPr>
      <t xml:space="preserve">, segundo exposição a riscos em compliance com  ambiente legal, regulatório e normativo?
</t>
    </r>
    <r>
      <rPr>
        <b/>
        <sz val="9"/>
        <color rgb="FFFF0000"/>
        <rFont val="Calibri"/>
      </rPr>
      <t>PERGUNTA REPETIDA?
Resposta ao comentário: Estou colocando no formato do Nilson (Ambinet de controle), por isso está repetida. Vale somente as linhas 39 e 40.</t>
    </r>
  </si>
  <si>
    <r>
      <rPr>
        <b/>
        <sz val="9"/>
        <color theme="1"/>
        <rFont val="Calibri"/>
      </rPr>
      <t xml:space="preserve">( ) Eventualmente. Existe organização básica de </t>
    </r>
    <r>
      <rPr>
        <b/>
        <sz val="9"/>
        <color rgb="FFFF0000"/>
        <rFont val="Calibri"/>
      </rPr>
      <t>segregação entre as funções principais</t>
    </r>
    <r>
      <rPr>
        <b/>
        <sz val="9"/>
        <color theme="1"/>
        <rFont val="Calibri"/>
      </rPr>
      <t>:.  (1) autorização de despesas, (2) certificação de bens recebidos e aprovação de pagamento, (3) realização de pagamentos e (4) registro de transações.</t>
    </r>
  </si>
  <si>
    <r>
      <rPr>
        <b/>
        <sz val="9"/>
        <color theme="1"/>
        <rFont val="Calibri"/>
      </rPr>
      <t xml:space="preserve">( ) Em média .  Além da organização básica de </t>
    </r>
    <r>
      <rPr>
        <b/>
        <sz val="9"/>
        <color rgb="FFFF0000"/>
        <rFont val="Calibri"/>
      </rPr>
      <t>segregação entre as funções</t>
    </r>
    <r>
      <rPr>
        <b/>
        <sz val="9"/>
        <color theme="1"/>
        <rFont val="Calibri"/>
      </rPr>
      <t xml:space="preserve"> principais:. (1) autorização de despesas, (2) certificação de bens recebidos e aprovação de pagamento, (3) realização de pagamentos e (4) registro de transações, Há verificações por amostragem com priorizações adicionais em unidade de supervisão de segunda linha.</t>
    </r>
  </si>
  <si>
    <r>
      <rPr>
        <b/>
        <sz val="9"/>
        <color theme="1"/>
        <rFont val="Calibri"/>
      </rPr>
      <t xml:space="preserve">( ) Regularmente - Além da  organização básica de </t>
    </r>
    <r>
      <rPr>
        <b/>
        <sz val="9"/>
        <color rgb="FFFF0000"/>
        <rFont val="Calibri"/>
      </rPr>
      <t>segregação entre as funções principais</t>
    </r>
    <r>
      <rPr>
        <b/>
        <sz val="9"/>
        <color theme="1"/>
        <rFont val="Calibri"/>
      </rPr>
      <t>:.  (1) autorização de despesas, (2) certificação de bens recebidos e aprovação de pagamento, (3) realização de pagamentos e (4) registro de transações,  Há verificações sitemáticas por priorizações adicionais em unidade de supervisão de segunda linha.</t>
    </r>
  </si>
  <si>
    <r>
      <rPr>
        <b/>
        <sz val="9"/>
        <color theme="1"/>
        <rFont val="Calibri"/>
      </rPr>
      <t xml:space="preserve">( ) Sempre - Além da  organização básica de </t>
    </r>
    <r>
      <rPr>
        <b/>
        <sz val="9"/>
        <color rgb="FFFF0000"/>
        <rFont val="Calibri"/>
      </rPr>
      <t>segregação entre as funções principais</t>
    </r>
    <r>
      <rPr>
        <b/>
        <sz val="9"/>
        <color theme="1"/>
        <rFont val="Calibri"/>
      </rPr>
      <t>:.  (1) autorização de despesas, (2) certificação de bens recebidos e aprovação de pagamento, (3) realização de pagamentos e (4) registro de transações,  Há verificações regulares adicionais em unidade de supervisão de segunda e terceira linha.</t>
    </r>
  </si>
  <si>
    <r>
      <rPr>
        <b/>
        <sz val="9"/>
        <color theme="1"/>
        <rFont val="Calibri"/>
      </rPr>
      <t>11</t>
    </r>
    <r>
      <rPr>
        <sz val="9"/>
        <color theme="1"/>
        <rFont val="Calibri"/>
      </rPr>
      <t xml:space="preserve">. </t>
    </r>
    <r>
      <rPr>
        <b/>
        <sz val="9"/>
        <color theme="1"/>
        <rFont val="Calibri"/>
      </rPr>
      <t>Seleciona e desenvolve controles gerais de tecnologia</t>
    </r>
  </si>
  <si>
    <t>Estabelecer confiança na tecnologia, dentro dos processo de negócios, através de contoles gerais de tecnologia.</t>
  </si>
  <si>
    <r>
      <rPr>
        <sz val="9"/>
        <color theme="1"/>
        <rFont val="Calibri"/>
      </rPr>
      <t xml:space="preserve">(11.1) Determinar dependência entre o uso da tecnologia nos processos de negócios e os controles
gerais de tecnologia. (Entidade)
(11.2) Estabelecer atividades de controle da infraestrutura de tecnologia relevante. (Entidade)
</t>
    </r>
    <r>
      <rPr>
        <b/>
        <sz val="9"/>
        <color theme="1"/>
        <rFont val="Calibri"/>
      </rPr>
      <t xml:space="preserve">
(11.3) Estabelecer atividades de </t>
    </r>
    <r>
      <rPr>
        <b/>
        <sz val="9"/>
        <color theme="1"/>
        <rFont val="Calibri"/>
      </rPr>
      <t>controle sobre os</t>
    </r>
    <r>
      <rPr>
        <b/>
        <sz val="9"/>
        <color theme="1"/>
        <rFont val="Calibri"/>
      </rPr>
      <t xml:space="preserve"> </t>
    </r>
    <r>
      <rPr>
        <b/>
        <sz val="9"/>
        <color theme="1"/>
        <rFont val="Calibri"/>
      </rPr>
      <t>processos relevantes de gerenciamento da segurança.</t>
    </r>
    <r>
      <rPr>
        <b/>
        <sz val="9"/>
        <color theme="1"/>
        <rFont val="Calibri"/>
      </rPr>
      <t xml:space="preserve">(Processo)
</t>
    </r>
    <r>
      <rPr>
        <sz val="9"/>
        <color theme="1"/>
        <rFont val="Calibri"/>
      </rPr>
      <t>(11.4) Estabelecer atividades de controle sobre os processos relevantes de aquisição, desenvolvimento e manutenção de tecnologia.</t>
    </r>
  </si>
  <si>
    <t>R11: Riscos relativos à TI não são controlados.</t>
  </si>
  <si>
    <t>_ Controles de tecnologia e acessos aos processos de negócios relevantes, embrionários e desordenados.
  _ Desintegrados do apoio a realização dos objetivos da organização, podendo ocorrer informalmente. 
 _ Orientados por atender situações de necessidades.
 _ Ciclo PDCA incompleto.</t>
  </si>
  <si>
    <t>_ Controles básicos gerais de tecnologia e acessos dos processos de negócio relevantes, orientados com a avaliação de riscos e planejamento organizacional.
 _ Necessidades extemporâneas no provimento da infraestrutura de tecnologia procuram ser evitadas pela administração
 _ Combinação de controles básicos sobre a infraestrutura de tecnologia relevante.
 _ Controles e indicadores de riscos e objetivos básicos.
 _ Ciclo PDCA gerenciado eventualmente.</t>
  </si>
  <si>
    <t>_ Controles gerais de tecnologia e acessos aos processos de negócio relevantes, estabelecidos em conexão com a avaliação de riscos e planejamento organizacional.
 _ Necessidades no provimento da infraestrutura de tecnologia são estabelecidas pela administração
 _ Controles sobre a infraestrutura de tecnologia relevante orientadas pela completude, exatidão e disponibilidade .
 _ Controles, acessos, indicadores de riscos e objetivos conforme Politicas Organizacionais implantadas..
 _ Ciclo PDCA geralmente estabelecido.</t>
  </si>
  <si>
    <t>_ Controles gerais de tecnologia e acessos aos processos de negócio relevantes, implantados, monitorados e integrados com a avaliação de riscos e planejamento organizacional.
 _ Necessidades no provimento da infraestrutura de tecnologia são planejadas, executadas e monitoradas pela administração.
 _ Controles sobre a infraestrutura de tecnologia relevante buscam completude, exatidão e disponibilidade .
 _ Controles, acessos, indicadores de riscos e objetivos conforme Politicas Organizacionais disseminadas pela organização..
 _ Ciclo PDCA monitorado e previsível.</t>
  </si>
  <si>
    <t>_ Controles sistemáticos e otimizados, sobre tecnologia e acessos aos processos de negócio relevantes, integrados com a avaliação de riscos e planejamento organizacional.
 _ Necessidades no provimento da infraestrutura de tecnologia são gerenciadas e otimizadas pela administração.
 _ Controles sobre a infraestrutura de tecnologia relevante asseguram completude, exatidão e disponibilidade .
 _ Controles, acessos, indicadores de riscos e objetivos conforme Politicas Organizacionais disseminadas por toda a organização.
 _ Ciclo PDCA fluente e otimizado..</t>
  </si>
  <si>
    <r>
      <rPr>
        <b/>
        <sz val="9"/>
        <color rgb="FFFF00FF"/>
        <rFont val="Calibri"/>
      </rPr>
      <t>ATC 03. QUESTÃO 13:</t>
    </r>
    <r>
      <rPr>
        <sz val="9"/>
        <color rgb="FFFF00FF"/>
        <rFont val="Calibri"/>
      </rPr>
      <t xml:space="preserve"> O processo adota controles de segurança da informação e de continuidade de negócios, visando proteger ativos e informações relevantes?</t>
    </r>
  </si>
  <si>
    <t>1- Há documentação incipiente dos riscos e controles, fluxos e dicionário de dados relacionados aos sistemas informatizados relevantes que suportam a operação do processo.</t>
  </si>
  <si>
    <t>2-  Foram definidos os sistemas relevantes que suportam o processo, com documentação interna e conhecimento quanto aos riscos e controles, considerando fatores como infraestrutura, segurança, desenvolvimento e sustentação da tecnologia.  Ainda há informações relevantes que são processadas por planilhas complexas.</t>
  </si>
  <si>
    <t>3- As informações relevantes ao processo possuem controle por sistema com regras de entrada de dados, controle de acesso, logs, versionamento e checagem para validação da integridade das informações, seguindo as políticas organizacionais.</t>
  </si>
  <si>
    <t>4- Há monitoramento contínuo de possíveis falhas dos sistemas que suportam o processo, alertando o gestor quanto a violações de regras dos controles pré-estabelecidos. Indicadores de riscos são monitorados para identificar tendências de falhas críticas.</t>
  </si>
  <si>
    <t>5- O conjunto de incidentes e alertas gerados no monitoramento contínuo é analisado visando reduzir a expositação a riscos do processo pelo aprimoramento dos controles de TI.</t>
  </si>
  <si>
    <t>Riscos relativos à TI não são controlados</t>
  </si>
  <si>
    <r>
      <rPr>
        <b/>
        <sz val="9"/>
        <color theme="1"/>
        <rFont val="Calibri"/>
      </rPr>
      <t>Pergunta: A unidade estabelece atividades gerais de</t>
    </r>
    <r>
      <rPr>
        <b/>
        <sz val="9"/>
        <color rgb="FFFF0000"/>
        <rFont val="Calibri"/>
      </rPr>
      <t xml:space="preserve"> controle dos processos relevantes de gerenciamento de tecnologia</t>
    </r>
    <r>
      <rPr>
        <b/>
        <sz val="9"/>
        <color theme="1"/>
        <rFont val="Calibri"/>
      </rPr>
      <t xml:space="preserve"> e segurança para apoiar a realização dos objetivos ???
(Abordando 11.2 - Entidade e 11.3 - Processo)
</t>
    </r>
    <r>
      <rPr>
        <b/>
        <sz val="9"/>
        <color rgb="FFFF0000"/>
        <rFont val="Calibri"/>
      </rPr>
      <t>Copia linha 50 !!!</t>
    </r>
  </si>
  <si>
    <r>
      <rPr>
        <b/>
        <sz val="9"/>
        <color theme="1"/>
        <rFont val="Calibri"/>
      </rPr>
      <t xml:space="preserve">( ) Eventualmente. Existem atividades de </t>
    </r>
    <r>
      <rPr>
        <b/>
        <sz val="9"/>
        <color rgb="FFFF0000"/>
        <rFont val="Calibri"/>
      </rPr>
      <t>controle dos processos relevantes  de gerenciamento de tecnologia</t>
    </r>
    <r>
      <rPr>
        <b/>
        <sz val="9"/>
        <color theme="1"/>
        <rFont val="Calibri"/>
      </rPr>
      <t xml:space="preserve"> e restrições escalonadas de permissões de acessos aos sistemas críticos, conforme priorização e relevância, estabelecidas pela administração. Existem lacunas em referência  as atividades de controle sobre indicadores de riscos e objetivos empresarias. </t>
    </r>
  </si>
  <si>
    <r>
      <rPr>
        <b/>
        <sz val="9"/>
        <color theme="1"/>
        <rFont val="Calibri"/>
      </rPr>
      <t xml:space="preserve">( ) Em média - Existem atividades de </t>
    </r>
    <r>
      <rPr>
        <b/>
        <sz val="9"/>
        <color rgb="FFFF0000"/>
        <rFont val="Calibri"/>
      </rPr>
      <t xml:space="preserve">controle dos processos relevantes gerenciamento de tecnologia </t>
    </r>
    <r>
      <rPr>
        <b/>
        <sz val="9"/>
        <color theme="1"/>
        <rFont val="Calibri"/>
      </rPr>
      <t>e restrições escalonadas e revisadas de permissões de acessos aos sistemas, segundo Políticas de Segurança e metodologias implantadas  na empresa. Lacunas em referência `as atividades de controle sobre indicadores de riscos e objetivos empresariais em planejamento.</t>
    </r>
  </si>
  <si>
    <r>
      <rPr>
        <b/>
        <sz val="9"/>
        <color theme="1"/>
        <rFont val="Calibri"/>
      </rPr>
      <t>( ) Regularmente - Existem atividades sistemáticas e revisadas de</t>
    </r>
    <r>
      <rPr>
        <b/>
        <sz val="9"/>
        <color rgb="FFF4CCCC"/>
        <rFont val="Calibri"/>
      </rPr>
      <t xml:space="preserve"> </t>
    </r>
    <r>
      <rPr>
        <b/>
        <sz val="9"/>
        <color rgb="FFFF0000"/>
        <rFont val="Calibri"/>
      </rPr>
      <t>controle dos processos relevantes de gerenciamento de tecnologia</t>
    </r>
    <r>
      <rPr>
        <b/>
        <sz val="9"/>
        <color theme="1"/>
        <rFont val="Calibri"/>
      </rPr>
      <t>, onde as permissões de acessos aos sistemas seguem Políticas de Segurança em metodologias disseminadas na empresa. Lacunas em referência `as atividades de controle sobre riscos e objetivos empresariais em desenvolvimento e tratadas conforme as três linhas de defesa.</t>
    </r>
  </si>
  <si>
    <r>
      <rPr>
        <b/>
        <sz val="9"/>
        <color theme="1"/>
        <rFont val="Calibri"/>
      </rPr>
      <t>( ) Sempre. Existem atividades sistemáticas, revisadas e disseminadas de gerenciamento de</t>
    </r>
    <r>
      <rPr>
        <b/>
        <sz val="9"/>
        <color rgb="FFFF0000"/>
        <rFont val="Calibri"/>
      </rPr>
      <t xml:space="preserve"> controle dos processos relevantes de tecnologia</t>
    </r>
    <r>
      <rPr>
        <b/>
        <sz val="9"/>
        <color theme="1"/>
        <rFont val="Calibri"/>
      </rPr>
      <t>, apoaindo a realização dos obejtivos.  Existem restrições escalonadas e revisadas de permissão de acesso aos sistemas, conforme Políticas de Segurança e Riscos em metodologias disseminadas na empresa. Atividades de controle sobre riscos e objetivos empresariais são tratadas em conformidade com as três linhas de defesa.</t>
    </r>
  </si>
  <si>
    <t>12.Implementa por meio de política e procedimentos</t>
  </si>
  <si>
    <t xml:space="preserve">Estabelecer que as atividades de controle se relacionam com as politicas e procedimentos, contribuindo para  a redução de riscos à realização de obejtivos, a níveis aceitáveis. </t>
  </si>
  <si>
    <r>
      <rPr>
        <sz val="9"/>
        <color theme="1"/>
        <rFont val="Calibri"/>
      </rPr>
      <t xml:space="preserve">(12.1) Estabelecer políticas e procedimentos para apoiar a implementação de diretrizes da administração. (Entidade)
(12.2) Estabelecer a responsabilidade e prestação de contas para a execução das políticas e
procedimentos.(Entidade)
</t>
    </r>
    <r>
      <rPr>
        <b/>
        <sz val="9"/>
        <color theme="1"/>
        <rFont val="Calibri"/>
      </rPr>
      <t xml:space="preserve">(12.3) Realizar </t>
    </r>
    <r>
      <rPr>
        <b/>
        <sz val="9"/>
        <color theme="1"/>
        <rFont val="Calibri"/>
      </rPr>
      <t>tempestivamente.</t>
    </r>
    <r>
      <rPr>
        <b/>
        <sz val="9"/>
        <color theme="1"/>
        <rFont val="Calibri"/>
      </rPr>
      <t xml:space="preserve">(Processo)
</t>
    </r>
    <r>
      <rPr>
        <sz val="9"/>
        <color theme="1"/>
        <rFont val="Calibri"/>
      </rPr>
      <t xml:space="preserve">
</t>
    </r>
    <r>
      <rPr>
        <b/>
        <sz val="9"/>
        <color theme="1"/>
        <rFont val="Calibri"/>
      </rPr>
      <t xml:space="preserve">(12.4) Tomar </t>
    </r>
    <r>
      <rPr>
        <b/>
        <sz val="9"/>
        <color theme="1"/>
        <rFont val="Calibri"/>
      </rPr>
      <t>ações corretivas.</t>
    </r>
    <r>
      <rPr>
        <b/>
        <sz val="9"/>
        <color theme="1"/>
        <rFont val="Calibri"/>
      </rPr>
      <t xml:space="preserve">(Processo)
</t>
    </r>
    <r>
      <rPr>
        <sz val="9"/>
        <color theme="1"/>
        <rFont val="Calibri"/>
      </rPr>
      <t>(12.5) Realizar recorrendo a pessoal competente. (Entidade)
(12.6) Reavaliar políticas e procedimentos (Entidade)</t>
    </r>
  </si>
  <si>
    <t>R12: Ausência de definição de sistemas e responsabilidades para os riscos e controles internos</t>
  </si>
  <si>
    <t>_ Políticas organizacionais incipientes ou inexistentes
 _ Controles focados nas ações tempestivas e corretivas são orientados por atender situações de ocorrências e necessidades.
 _ Controles desintegrados do apoio a realização dos objetivos da organização, podendo ocorrer informalmente. 
 _ Ciclo PDCA incompleto.</t>
  </si>
  <si>
    <t>_ Políticas organizacionais implantadas ou elaboração.
 _ Controles básicos em processos relevantes, contêm padrões de ações tempestivas e corretivas, orientadas para responsabilizações e atribuições na organização.
 _ Ocorrência pontuais de lacunas em processos intercomunicantes.
 _ Controles e indicadores básicos de riscos relevantes á realização de objetivos.
 _ Ciclo PDCA gerenciado eventualmente.
 .</t>
  </si>
  <si>
    <t>_ Políticas organizacionais estabelecidas na maioria dos processos relevantes.
 _ Controles básicos em processo relevantes contêm padrões predefinidos para ações tempestivas e corretivas, bem como responsabilização e atribuições na organização.
 - Supervisões e autorizações em processo relevantes
 _ Ocorrência eventuais de lacunas em processos intercomunicantes são tratadas pontualmente.
 _ Controles e indicadores estabelecidos de riscos relevantes á realização de objetivos.
 _ Ciclo PDCA geralmente estabelecido.
 .</t>
  </si>
  <si>
    <t>_ Políticas organizacionais correntes e revisadas na maioria dos processos relevantes.
 _ Controles e indicadores em processo relevantes contêm padrões predefinidos para ações tempestivas e corretivas, bem como responsabilização e atribuições na organização.
 - Supervisões e autorizações em processo relevantes são monitoradas e revisadas
 _ Sistematicamente são tratadas possibilidades de lacunas em processos intercomunicantes..
 _ Controles e indicadores estabelecidos de riscos relevantes á realização de objetivos.
 _ Ciclo PDCA monitorado e previsível.</t>
  </si>
  <si>
    <t>_ Políticas organizacionais sistematicamente e revisadas para todos processos relevantes.
 _ Controles e indicadores em processo relevantes regularmente emitem relatórios sobre padrões de ações tempestivas e corretivas, revisados conforme as responsabilizações e atribuições na organização.
 - Supervisões e autorizações em processo relevantes são monitoradas, revisadas e informadas em relatórios.
 _ Controles e indicadores otimizados de riscos relevantes á realização de objetivos.
 _ Ciclo PDCA fluente e otimizado..</t>
  </si>
  <si>
    <t>Ausência de definição de sistemas e responsabilidades para os riscos e controles internos</t>
  </si>
  <si>
    <t>12.3) Realizar tempestivamente.</t>
  </si>
  <si>
    <r>
      <rPr>
        <sz val="9"/>
        <color theme="1"/>
        <rFont val="Calibri"/>
      </rPr>
      <t xml:space="preserve">Pergunta: A unidade executa ações de controle tempestivamente, conforme atribuições nas políticas e procedimentos estabelecidos pela empresa? 
</t>
    </r>
    <r>
      <rPr>
        <sz val="9"/>
        <color rgb="FFFF0000"/>
        <rFont val="Calibri"/>
      </rPr>
      <t>Origem da linha 57 !!!</t>
    </r>
  </si>
  <si>
    <t xml:space="preserve">( ) Eventualmente. Existem padrões predefinidos com os tempos necessários para realizar ações de controle em atividades críticas. No entanto esses padrões contêm lacunas e nem sempre são seguidos. </t>
  </si>
  <si>
    <t xml:space="preserve">( ) Em média - Geralmente são executados procedimentos em padrões predefinidos, com os tempos necessários para realizar ações de controle em atividades críticas. Apesar desses padrões conterem lacunas, para alguns indicadores e incidentes, atendem bem as situações encontradas.   </t>
  </si>
  <si>
    <r>
      <rPr>
        <sz val="9"/>
        <color theme="1"/>
        <rFont val="Calibri"/>
      </rPr>
      <t xml:space="preserve">Pergunta: A unidade executa ações de controle para ações de investigação e correção conforme atribuições nas políticas e procedimentos estabelecidos pela empresa?
</t>
    </r>
    <r>
      <rPr>
        <sz val="9"/>
        <color rgb="FFFF0000"/>
        <rFont val="Calibri"/>
      </rPr>
      <t xml:space="preserve">Origem da linha 57 !!! </t>
    </r>
    <r>
      <rPr>
        <sz val="9"/>
        <color theme="1"/>
        <rFont val="Calibri"/>
      </rPr>
      <t xml:space="preserve">
</t>
    </r>
  </si>
  <si>
    <t>( ) Eventualmente.   Na maioria das vezes existem padrões predefinidos para realizar atividades de correção em aitvidades críticas. No entanto esses padrões contêm lacunas e nem sempre são seguidos.</t>
  </si>
  <si>
    <t>( ) Em média - Geralmente na maioria das vezes, existem padrões predefinidos para realizar atividades de correção em atividades críticas. Existem supervisões para autorizar execução das atividades críticas, que foram rejeitadas pelas verificações de validação do processos.</t>
  </si>
  <si>
    <r>
      <rPr>
        <sz val="9"/>
        <color theme="1"/>
        <rFont val="Calibri"/>
      </rPr>
      <t xml:space="preserve">(12.1) Estabelecer políticas e procedimentos para apoiar a implementação de diretrizes da administração. (Entidade)
(12.2) Estabelecer a responsabilidade e prestação de contas para a execução das políticas e
procedimentos.(Entidade)
</t>
    </r>
    <r>
      <rPr>
        <b/>
        <sz val="9"/>
        <color theme="1"/>
        <rFont val="Calibri"/>
      </rPr>
      <t xml:space="preserve">(12.3) Realizar </t>
    </r>
    <r>
      <rPr>
        <b/>
        <sz val="9"/>
        <color theme="1"/>
        <rFont val="Calibri"/>
      </rPr>
      <t>tempestivamente.</t>
    </r>
    <r>
      <rPr>
        <b/>
        <sz val="9"/>
        <color theme="1"/>
        <rFont val="Calibri"/>
      </rPr>
      <t xml:space="preserve">(Processo)
</t>
    </r>
    <r>
      <rPr>
        <sz val="9"/>
        <color theme="1"/>
        <rFont val="Calibri"/>
      </rPr>
      <t xml:space="preserve">
(12.4) Tomar </t>
    </r>
    <r>
      <rPr>
        <sz val="9"/>
        <color theme="1"/>
        <rFont val="Calibri"/>
      </rPr>
      <t>ações corretivas.</t>
    </r>
    <r>
      <rPr>
        <sz val="9"/>
        <color theme="1"/>
        <rFont val="Calibri"/>
      </rPr>
      <t>(Entidade)</t>
    </r>
  </si>
  <si>
    <r>
      <rPr>
        <b/>
        <sz val="9"/>
        <color theme="1"/>
        <rFont val="Calibri"/>
      </rPr>
      <t xml:space="preserve">Pergunta: A unidade executa </t>
    </r>
    <r>
      <rPr>
        <b/>
        <sz val="9"/>
        <color rgb="FFFF0000"/>
        <rFont val="Calibri"/>
      </rPr>
      <t xml:space="preserve">tempestivamente procedimentos de execução, correção, controle </t>
    </r>
    <r>
      <rPr>
        <b/>
        <sz val="9"/>
        <color theme="1"/>
        <rFont val="Calibri"/>
      </rPr>
      <t xml:space="preserve">e integridade, conforme atribuições das políticas corporativas, metodologias e regramentos normativos estabelecidos pela empresa?
</t>
    </r>
    <r>
      <rPr>
        <b/>
        <sz val="9"/>
        <color rgb="FFFF0000"/>
        <rFont val="Calibri"/>
      </rPr>
      <t>Copia linha 57 !!!</t>
    </r>
  </si>
  <si>
    <r>
      <rPr>
        <b/>
        <sz val="9"/>
        <color theme="1"/>
        <rFont val="Calibri"/>
      </rPr>
      <t xml:space="preserve">( ) Eventualmente. Na maioria das vezes existem padrões predefinidos com os tempos necessários para realizar </t>
    </r>
    <r>
      <rPr>
        <b/>
        <sz val="9"/>
        <color rgb="FFFF0000"/>
        <rFont val="Calibri"/>
      </rPr>
      <t>ações tempestivas controle e correção</t>
    </r>
    <r>
      <rPr>
        <b/>
        <sz val="9"/>
        <color theme="1"/>
        <rFont val="Calibri"/>
      </rPr>
      <t xml:space="preserve"> em atividades críticas. No entanto esses padrões contêm lacunas e nem sempre são seguidos.</t>
    </r>
  </si>
  <si>
    <r>
      <rPr>
        <b/>
        <sz val="9"/>
        <color theme="1"/>
        <rFont val="Calibri"/>
      </rPr>
      <t>( ) Em média - Geralmente na maioria das vezes, existem padrões predefinidos, com os tempos necessários, para realizar</t>
    </r>
    <r>
      <rPr>
        <b/>
        <sz val="9"/>
        <color rgb="FFFF0000"/>
        <rFont val="Calibri"/>
      </rPr>
      <t xml:space="preserve"> atividades tempestivas de controle e correção</t>
    </r>
    <r>
      <rPr>
        <b/>
        <sz val="9"/>
        <color theme="1"/>
        <rFont val="Calibri"/>
      </rPr>
      <t xml:space="preserve"> em atividades críticas. Existem supervisões para autorizar execução das atividades críticas, que foram rejeitadas pelas verificações de validação dos processos</t>
    </r>
  </si>
  <si>
    <r>
      <rPr>
        <b/>
        <sz val="9"/>
        <color theme="1"/>
        <rFont val="Calibri"/>
      </rPr>
      <t>( ) Regularmente - Os</t>
    </r>
    <r>
      <rPr>
        <b/>
        <sz val="9"/>
        <color rgb="FFFF0000"/>
        <rFont val="Calibri"/>
      </rPr>
      <t xml:space="preserve"> procedimentos tempestivos  para ações de controle e corretivas</t>
    </r>
    <r>
      <rPr>
        <b/>
        <sz val="9"/>
        <color theme="1"/>
        <rFont val="Calibri"/>
      </rPr>
      <t xml:space="preserve"> em atividades críticas são sempre executados. Existem supervisão para autorizar execução de todas as transações que foram rejeitadas pelas verificações de validação do processos. 
</t>
    </r>
  </si>
  <si>
    <t xml:space="preserve">( ) Sempre - Existem relatórios regulares e revisados, sobre os padrões de controle e correções para supervisores e gerentes sobre as áreas e processos onde as ações de correção em atividades críticas não foram executadas. </t>
  </si>
  <si>
    <t>/</t>
  </si>
  <si>
    <t>Informação e Comunicação</t>
  </si>
  <si>
    <t>13. Utilizar informações relevantes</t>
  </si>
  <si>
    <t xml:space="preserve">Obter ou gerar e utilizar informações significativas e de qualidade para apoiar o funcionamento do controle interno. </t>
  </si>
  <si>
    <t>R13: Baixa qualidade da informação utilizada.</t>
  </si>
  <si>
    <t>Práticas Esperadas</t>
  </si>
  <si>
    <t xml:space="preserve"> Os requisitos de informação do controle interno não são claros.
O processo de captura de fontes internas e externas de dados não funciona bem
O processamento de dados em informações é limitado. Apenas dados brutos são comunicados.
Existem verificações limitadas na qualidade do processamento
Não há consideração do custo e benefícios da coleta de informações
- As informações necessárias e adequadas (relevância, especificidade, quantidade, atualidade e/ou qualquer outro critérios considerado importante) para apoiar o funcionamento das principais atividades do processo e controles relacionados, devem estar definidas.</t>
  </si>
  <si>
    <r>
      <rPr>
        <sz val="9"/>
        <color theme="1"/>
        <rFont val="Calibri"/>
      </rPr>
      <t>As necessidades de informação da maioria</t>
    </r>
    <r>
      <rPr>
        <sz val="9"/>
        <color rgb="FFFF0000"/>
        <rFont val="Calibri"/>
      </rPr>
      <t xml:space="preserve"> </t>
    </r>
    <r>
      <rPr>
        <sz val="9"/>
        <color theme="1"/>
        <rFont val="Calibri"/>
      </rPr>
      <t>dos controles são especificadas em manuais e procedimentos internos.
O processo de comunicação de fornecimento e compartilhamento de informações funciona na maioria das vezes.
A organização tem básico de sistemas para coleta de dados internos (e-mails, relatórios financeiros e orçamentos) e externos, (debates parlamentares  cobertura da imprensa e mercado de atuação.
A organização possui sistemas de informação para processar dados críticos em informações úteis para gerentes. Eles existem para alguns, mas não todos os processos de negócios
"Os sistemas mais importantes são projetados para produzir informações oportunas, atuais, precisas, completas, acessíveis, protegidas, verificadas e retidas
"
Para os principais processos de negócios, a administração analisa a natureza, quantidade e precisão das informações comunicadas para verificar se o custo da coleta de informações é consistente com os benefícios obtidos.
Os procedimentos devem estar definidos e formalmente estabelecidos para identificação das  informações necessárias e requisitos que determinarão a qualidade das informações, assim como as fontes de informação (onde buscar) e públicos de relacionamento (interno e externo).</t>
    </r>
  </si>
  <si>
    <t xml:space="preserve"> Mapeadas as informações necessárias e definidas as fontes de informação, é necessário a coleta (fonte externa) ou produção das informações (produzida internamente), tratamento, armazenamento e descarte, verificando atendimento à política de governança de dados e repositório estabelecidos pela empresa, garantindo a qualidade e acesso ou restrições necessárias.                                                                                                                                                                                                     </t>
  </si>
  <si>
    <t>As necessidades de informação de todos os controles são especificadas em manuais e procedimentos internos.
O processo de comunicação funciona regularmente.
"A organização possui sistemas mais sofisticados de coleta de dados internos e externos
Existe um sistema único de processamento de todos os dados contábeis da organização . 
"
A organização possui sistemas de informação para processar dados críticos em informações utilizáveis ​​para gerentes de todos os processos de negócios
Todos os sistemas são projetados para produzir informações oportunas, atuais, precisas, completas, acessíveis, protegidas, verificadas e retidas.
"A gerência analisa custos e benefícios para todos os processos de negócios.
A organização identifica o custo de produção de relatórios importantes sobre a eficácia do controle interno, incluindo os custos diretos do exame de AI (?)
"Necessário um monitoramento automatizado e contínuo, com indicadores que possibilitem a validação da qualidade das informações geradas e fontes de informação e análise de custo X benefício.</t>
  </si>
  <si>
    <r>
      <rPr>
        <sz val="9"/>
        <color theme="1"/>
        <rFont val="Calibri"/>
      </rPr>
      <t xml:space="preserve"> Processos específicos</t>
    </r>
    <r>
      <rPr>
        <sz val="9"/>
        <color rgb="FFFF0000"/>
        <rFont val="Calibri"/>
      </rPr>
      <t xml:space="preserve"> </t>
    </r>
    <r>
      <rPr>
        <sz val="9"/>
        <color theme="1"/>
        <rFont val="Calibri"/>
      </rPr>
      <t>atribuem responsabilidade por: (a) definir as necessidades de informação e (b) gerar os dados para atender a essas necessidades
O processo de captura e comunicação  de informações é altamente automatizado
"
Os dados que não atendem aos critérios de precisão não são incluídos nos relatórios de gerenciamento."
Todos os sistemas de informações entrada de dados financeiros têm maneiras de validar os dados originais (por exemplo, por meio de digitação dupla, aprovação do supervisor, etc.) antes que os dados sejam aceitos para processamento
AI (?) realiza auditorias periódicas da relação custo-benefício dos sistemas de informação. Ações são tomadas para interromper a coleta de informações que não são mais.  OBS: SE AI é Auditria Interna, essa atribuição não está mandatória no princípio
Definição das informações de qualidade de acordo a necessidade do processo,  público de relacionametno (interno e externo), fontes de informação, tratamento automatizado dos dados, utilização de repositório institucional, e avaliação custo X beneficio, já constituem parte do processo e monitoramento possibilita ações tempestivas, corretivas e melhoria continua, como também análises preditivas.</t>
    </r>
  </si>
  <si>
    <t>IFC01. QUESTÃO 14 : As informações relevantes são devidamente identificadas e processadas para suportar o funcionamento do processo e respectivos controles?</t>
  </si>
  <si>
    <t>1- Ausência de um padrão de mapeamento para identificação das informações relevantes para a execução adequada do processo.</t>
  </si>
  <si>
    <t>2- As informações requeridas para a execução adequada do processo são mapeadas e documentadas, assim como as partes interessadas. Há uma arquitetura padronizada para aquisição das informações.</t>
  </si>
  <si>
    <t>3- As informações relevantes coletadas são processadas e descartadas conforme política institucional de governança e de proteção de dados. São mantidas em repositório corporativo de dados, possibilitando consulta e integração de informações relevantes para demais áreas.</t>
  </si>
  <si>
    <t>4- São aplicados testes de consistência e cruzamento das informações armazenadas, considerando o custo vs. benefício da manutenção da informação em relação ao valor para o processo e a organização.</t>
  </si>
  <si>
    <t>5- Os resultados dos testes de consistência e cruzamentos aplicados são analisados em conjunto visando a melhoria em ciclos do processo e de seus controles.</t>
  </si>
  <si>
    <t>Comunicação Interna</t>
  </si>
  <si>
    <t>Transmitir internamente as informações neessárias para apoiar o funcionamento do controle interno, inclusive os objetivos e responsabilidades pelo controle</t>
  </si>
  <si>
    <t>R14: Comunicação interna e/ou externa inadequada.</t>
  </si>
  <si>
    <t>Existem poucos processos formais em vigor para garantir que a equipe entenda suas responsabilidades de controle interno
A comunicação sobre o controle interno entre a administração e os órgãos sociais é limitada.
Não existem linhas de comunicação separadas.
A organização usa um número limitado de formas tradicionais de comunicação com a equipe.</t>
  </si>
  <si>
    <t>As responsabilidades de controle interno de todos os funcionários são estabelecidas em manuais e diretrizes.
Políticas e procedimentos para controle interno são especificados em manuais e orientações disponíveis para todos os funcionários
Existem canais de comunicação formais e informais entre a administração e os órgãos sociais. A administração utiliza principalmente canais de comunicação formais.
Há uma linha eventual de denúncias para fornecer um mecanismo à prova de falhas para permitir a comunicação confidencial quando os canais normais estiverem inoperantes ou ineficazes.
A gerência escolhe entre uma variedade de métodos de comunicação tradicionais, dependendo do que precisa ser comunicado. Esses métodos incluem e-mails, apresentações, cursos de treinamento e o processo formal de avaliação.</t>
  </si>
  <si>
    <t>A equipe foi treinada sobre a importância, relevância e benefícios de um controle interno eficaz.
"A administração faz uso de canais de comunicação formais e informais.
Os Órgãos Diretores têm acesso direto ao pessoal da organização, conforme necessário."
Há uma linha direta de denúncias para fornecer um mecanismo à prova de falhas para permitir a comunicação confidencial quando os canais normais estiverem inoperantes ou ineficazes.
"A administração tem mais formas de se comunicar com a equipe, por exemplo: painéis de gerenciamento, webcasts, vídeos, publicações em mídias sociais e mensagens de texto.
Realizam-se reuniões regulares com todos os funcionários sobre mudanças importantes nas funções, estrutura e objetivos operacionais da organização."</t>
  </si>
  <si>
    <t>"A comissão de auditoria apresenta um relatório anual de atividades aos órgãos sociais.
Cópias dos relatórios da Auditoria Interna estão à disposição dos órgãos dirigentes."
Há um relatório anual sobre a eficácia da linha direta de denúncias, incluindo estatísticas que mostram a extensão do uso e as medidas tomadas para resolver os problemas levantados.
A gerência reforça as mensagens principais com suas próprias ações - eles “fazem o que falam”.</t>
  </si>
  <si>
    <t>Comunicação Externa</t>
  </si>
  <si>
    <t>. Comunicar-se com os públicos externos sobre assuntos que afetam o funcionamento do controle interno. (Comunicar externamente)</t>
  </si>
  <si>
    <t>(15.1) Comunicar-se com públicos externos.
(15.2) Possibilitar o recebimento de comunicações.
(15.3) Comunicar-se com a estrutura de governança.
(15.4) Fornecer linhas de comunicação independentes.
(15.5) Selecionar métodos relevante da comunicação.</t>
  </si>
  <si>
    <t>Comunicação  externa inadequada</t>
  </si>
  <si>
    <t>Práticas esperadas</t>
  </si>
  <si>
    <t>A comunicação com partes externas é limitada
A Administração não incentiva a comunicação interna.
Há comunicação limitada com os órgãos de governo sobre os resultados das avaliações por partes externas
Não existem linhas de comunicação independentes.
A organização tem métodos limitados de comunicação externa.
Deve existir um entendimento com relação aos públicos que o processo se relaciona (interno e externo) e mapeamento/definição do tipo de informação e canais que serão tilizados para manutenção da comunicação necessária com esses públicos, para adequado funcionamento das atividades do processo e controles afetos.</t>
  </si>
  <si>
    <t>Existem processos em vigor para comunicar informações relevantes e oportunas a partes externas, incluindo,  parceiros, reguladores e outras partes externas.
A administração estabeleceu canais de comunicação abertos que permitem contribuições do parlamento, beneficiários ou de orçãos controladores,  empregados, clientes, fornecedores, auditores externos, reguladores e outros.
A administração garante que as informações relevantes das avaliações realizadas por partes externas sejam comunicadas aos conselhos e órgãos controladores de governo. Isso pode incluir relatórios de reguladores e / ou auditores.
Canais de comunicação independentes, como linhas diretas de denúncias, estão eventualmente disponíveis e servem como mecanismos à prova de falhas para permitir a comunicação anônima ou confidencial quando os canais normais estão inoperantes ou ineficazes
A gerência/Administração geralmente escolhe entre uma variedade de métodos de comunicação tradicionais, dependendo do que precisa ser comunicado. O método de comunicação considera o assunto, o momento, o público e a natureza da comunicação. Os métodos incluem a imprensa e os comunicados à imprensa por meio de canais de relações públicas.
Canais de comunicação são estabelecidos, de acordo com a natureza da informação e público relacionado, padrões são utilizados para comunicar informações relevantes.</t>
  </si>
  <si>
    <t>Informação gerada é disponibilizada em repositório institucional de acesso pelas partes interessadas, canais independentes, como canal de denúncia,  disponibilizado pela organização, deve ser do conhecimento de todos que atuam no processo.</t>
  </si>
  <si>
    <t>A Comunicação Externa inclui relatórios regulares sobre a execução orçamentária e um relatório anual sobre as demonstrações financeiras da organização.
Os relatórios informes sobre os resultados das auditorias externas e indepentes são enviados aos orçãos controladores, Conselhos, acionistas e publicados em diário oficial ou equivalente.
As contas anuais, incluindo o relatório do auditor externo, são apresentadas diretamente aos órgãos directivos (ou à e a comissão de auditoria, se existir) para consideração e revisão.
"Existe uma política de proteção a todos os denunciantes.
A gestão promove amplamente a existência da linha direta de denúncias e a proteção fornecida aos denunciantes"
A gestão/Administração tem abordagens mais direcionadas, como blogs, mídias sociais e e-mail, para atingir públicos específicos.
Sistema de informação atuante para garantir qualidade das informaçõe  da comunicação, com monitoramento continuo para possibilitar atuação tempestiva ao funcionamento adequado das atividades e seus controles.</t>
  </si>
  <si>
    <t>Existem relatórios públicos sobre o desempenho da organização em relação aos seus objetivos operacionais.
Todas as reclamações relvantes de beneficiários partes interessadas, ou fornecedores externos são registradas e avaliadas para acompanhamento e ações.
Existe um acordo entre a administração e os órgãos sociais sobre as informações relativas às avaliações de partes externas que devem ser fornecidas aos órgãos sociais e os prazos para tal.
A administração emite um relatório público sobre a eficácia da linha direta de denúncias, incluindo estatísticas que mostram a extensão do uso e as medidas tomadas para resolver os problemas levantados.
A organização usa mídias sociais como Facebook e Twitter para promover suas políticas.
Entendimento total dos públicos com que o processo se relaciona, sendo esses destinatários ou fornecedores de informações relevantes, formas e canais de comunicação múltiplos e bidirecionais estabelecidos, canal de denúncia conhecido por todos, repositório institucional utilizado para compartilhamento das informações, sistemas de informação utilizado para monitorar qualidade e implementar melhorias.</t>
  </si>
  <si>
    <r>
      <rPr>
        <b/>
        <sz val="9"/>
        <color rgb="FFFF00FF"/>
        <rFont val="Calibri"/>
      </rPr>
      <t xml:space="preserve">IFC 02. QUESTÃO 15: </t>
    </r>
    <r>
      <rPr>
        <sz val="9"/>
        <color rgb="FFFF00FF"/>
        <rFont val="Calibri"/>
      </rPr>
      <t>Os públicos interno e externo são comunicados sobre informações relevantes ao funcionamento e supervisão do processo?</t>
    </r>
  </si>
  <si>
    <t>1- Não há fluxo definido para comunicação interna e externa sobre informações relevantes ao funcionamento e supervisão do processo, ocorrendo de forma reativa e informal.</t>
  </si>
  <si>
    <t>2- Há procedimentos definidos para o reporte de informações relevantes para os públicos interno e externo. São definidos canais de comunicação para atualização sobre as atividades e controles do processo.</t>
  </si>
  <si>
    <t>3- São estabelecidos fluxos corporativos para comunicação sobre as atividades e controles do processo que sejam relevantes para outros processos ou colegiados de governança. Denúncias e solicitações recebidas no canal de ouvidoria institucional são tratadas com celeridade pela equipe do processo.</t>
  </si>
  <si>
    <t>4- Com a padronização dos reportes, há comunicação sistemática das informações relevantes a outros processos às instâncias superiores e aos órgãos de governança, assegurando comunicação tempestiva e efetiva.</t>
  </si>
  <si>
    <t>5- Informações coletadas pelos canais de ouvidoria ou pesquisas de satisfação são analisadas em conjunto para orientar melhorias do processo e de seus controles. É dada transparência a fatos relevantes e ao resultado de apurações que impactem o resultado ou a imagem do processo ou da empresa.</t>
  </si>
  <si>
    <t>ATIVIDADES DE MONITORAMENTO</t>
  </si>
  <si>
    <t>16.avaliações contínuas e independentes</t>
  </si>
  <si>
    <t xml:space="preserve"> A organização seleciona, desenvolve
e realiza avaliações contínuas e/ou
independentes para se certificar da
presença e do funcionamento dos
componentes do controle interno.</t>
  </si>
  <si>
    <t>(16.1) Considerar uma combinação de avaliações contínuas e independentes. (P)
(16.2) Considera o ritmo de mudanças.(P)
(16.3) Estabelecer o entendimento da base de referência.(E)
(16.4) Utilizar o pessoal com conhecimento.(P)
(16.5) Integrar aos processos de negócios. (P)
(16.6) Ajustar o escopo e a frequência. (P)
(16.7) Avaliar objetivamente.(P)</t>
  </si>
  <si>
    <t>R16: Componentes dos controles internos não funcionarem adequadamente</t>
  </si>
  <si>
    <t>PRÁTICAS ESPERADAS</t>
  </si>
  <si>
    <t>Ausência de diagnóstico das atividades de monitoramento
contínuo dos processos, políticas e procedimentos relevantes para
a realização dos objetivos da entidade.
Existem avaliações contínuas e separadas limitadas.
Existem avaliações contínuas e separadas limitadas.
Há carencias de pessoal para Existem as avaliações contínuas e separadas limitadas.
Existem lacunas de integração nas avaliações contínuas e separadas limitadas
Existem limitações para ajustes das avaliações contínuas e independentes.
Existem lacunas de objetividade nas avaliações contínuas e independentes limitadas.</t>
  </si>
  <si>
    <r>
      <rPr>
        <sz val="9"/>
        <color theme="1"/>
        <rFont val="Calibri"/>
      </rPr>
      <t xml:space="preserve">(Cappovilla)Atividades de monitoramento integradas aos processos, políticas e procedimentos
relevantes os objetivos da entidade; avaliações avulsas periódicas da estrutura de
controle interno pela gerência da entidade; políticas estabelecidas para a
classificação dos problemas identificados no monitoramento e respectiva
documentação, ações corretivas e as partes comunicadas. 
</t>
    </r>
    <r>
      <rPr>
        <strike/>
        <sz val="9"/>
        <color theme="1"/>
        <rFont val="Calibri"/>
      </rPr>
      <t xml:space="preserve">
</t>
    </r>
    <r>
      <rPr>
        <sz val="9"/>
        <color theme="1"/>
        <rFont val="Calibri"/>
      </rPr>
      <t>Em geral, os processos de negócios que mudam rapidamente são examinados com mais frequência do que aqueles que mudam lentamente.
A administração tem uma compreensão geral do projeto e do estado atual do sistema de controles internos.
A competência necessária para realizar nossas avaliações contínuas e separadas é especificada nas descrições de funções.
Os gerentes de primeira linha revisam os processos com base nos resultados de seu desempenho nas atividades de controle.
A administração varia o escopo das avaliações separadas com base no tamanho e no tempo desde a última revisão.
A administração analisa os componentes do sistema de controle interno em uma base cíclica</t>
    </r>
  </si>
  <si>
    <t xml:space="preserve">(Capovilla) Documentação das atividades de monitoramento; avaliações avulsas periódicas
pela auditoria interna; processos estabelecidos para o acompanhamento das ações
corretivas para os problemas identificados no monitoramento. </t>
  </si>
  <si>
    <r>
      <rPr>
        <sz val="9"/>
        <color theme="1"/>
        <rFont val="Calibri"/>
      </rPr>
      <t xml:space="preserve">(Cappovila)Atividades de monitoramento automatizadas; avaliações avulsas periódicas por auditor independente; processos estabelecidos para avaliação da eficácia das ações corretivas para deficiências significativas de controles internos. 
</t>
    </r>
    <r>
      <rPr>
        <strike/>
        <sz val="9"/>
        <color theme="1"/>
        <rFont val="Calibri"/>
      </rPr>
      <t xml:space="preserve">
</t>
    </r>
    <r>
      <rPr>
        <sz val="9"/>
        <color theme="1"/>
        <rFont val="Calibri"/>
      </rPr>
      <t>Todos os principais projetos de capital estão sujeitos a revisões na fase de planejamento.
Há uma documentação completa do projeto do sistema de controles internos, que é atualizada para refletir as mudanças no desempenho do sistema.
"Todos os funcionários recebem treinamento básico em avaliações contínuas de controles internos.
Todo o pessoal da auditoria interna deve ter adquirido um certo nível de competência para realizar o trabalho de auditoria."
A revisão de riscos da segunda linha de defesa é realizada anualmente, a menos que as unidades de negócios estejam sujeitas a mudanças rápidas de liderança ou métodos de negócios.
O registro de riscos corporativos identifica os altos riscos para a organização e quando as políticas e processos relacionados foram revisados ​​pela última vez.
A Auditoria Interna fornece uma avaliação  avaliações anual anuais da eficácia do sistema de controle interno e cada componente do mesmo com base em seus exames durante o ano</t>
    </r>
  </si>
  <si>
    <r>
      <rPr>
        <b/>
        <sz val="9"/>
        <color rgb="FFFF00FF"/>
        <rFont val="Calibri"/>
      </rPr>
      <t xml:space="preserve">MNT01. QUESTÃO 16: </t>
    </r>
    <r>
      <rPr>
        <sz val="9"/>
        <color rgb="FFFF00FF"/>
        <rFont val="Calibri"/>
      </rPr>
      <t>O processo aplica testes periódicos para assegurar a eficácia dos controles?</t>
    </r>
  </si>
  <si>
    <t>1- Não é adotada rotina ou procedimento formal de monitoramento dos controles, embora os gestores compreendam a relevância dos controles frente aos objetivos do processo.</t>
  </si>
  <si>
    <t>2- São aplicados testes periódicos para monitoramento dos controles internos do processo, contudo sem realimentar a gestão de riscos.</t>
  </si>
  <si>
    <t>3- Os procedimento de monitoramento e teste dos controles é realizado periodicamente e realimenta a gestão de riscos, que considera: os resultados de avaliações anteriores, as mudanças de contextos dos negócios, a criticidade do risco e a extensão dos impactos em outros processos interdependentes.</t>
  </si>
  <si>
    <t>4- O monitoramento utiliza indicadores de qualidade e mede performance dos controles e potenciais impactos nos resultados, alertando sobre possíveis transações fraudulentas e extrapolações ao apetite a riscos.</t>
  </si>
  <si>
    <t>5- Os indicadores e alertas gerados no monitoramento dos controles são analisados em conjunto, visando a melhoria em ciclos da gestão de riscos.</t>
  </si>
  <si>
    <t xml:space="preserve">17. Avalia e comunica deficiências </t>
  </si>
  <si>
    <t xml:space="preserve">A organização avalia e comunica deficiências no controle interno em tempo hábil aos responsáveis por tomar ações corretivas, inclusive a estrutura de governança e alta administração, conforme aplicável. </t>
  </si>
  <si>
    <t>(17.1) Avaliar resultados.
(17.2) Comunicar deficiências.
(17.3) Monitora as ações corretivas</t>
  </si>
  <si>
    <t xml:space="preserve">R17: Falhas nos controles internos não detectadas ou tratadas </t>
  </si>
  <si>
    <t>Existem análises limitadas dos resultados das avaliações contínuas e independentes.
As deficiências não são comunicadas regularmente aos órgãos Diretivos</t>
  </si>
  <si>
    <r>
      <rPr>
        <sz val="9"/>
        <color theme="1"/>
        <rFont val="Calibri"/>
      </rPr>
      <t>Análise crítica dos relatórios de AI (Auditoria Interna) dos resultados das auditorias baseadas em riscos</t>
    </r>
    <r>
      <rPr>
        <sz val="9"/>
        <color rgb="FFFF0000"/>
        <rFont val="Calibri"/>
      </rPr>
      <t xml:space="preserve">
</t>
    </r>
    <r>
      <rPr>
        <sz val="9"/>
        <color theme="1"/>
        <rFont val="Calibri"/>
      </rPr>
      <t>Todos os relatórios de IA auditoria interna são enviados às unidades organizacionais auditadas para revisão e recomendações de ação feitas</t>
    </r>
  </si>
  <si>
    <t>Revisão gerencial dos relatórios da segunda linha de defesa.
Análise das causas de erros nas demonstrações financeiras identificadas pelas auditorias independentes.
Respostas formais são exigidas da unidade organizacional auditada para todas as recomendações feitas.</t>
  </si>
  <si>
    <t>Análise crítica pela administração do relatório anual do comitê de auditoria sobre a eficácia do controle interno.
Revisão periódica do registro de riscos corporativos.
A AI auditoria interna fornecerá aos órgãos diretivos uma lista de todas as recomendações de auditoria pendentes (não implementadas) por mais de um ano.</t>
  </si>
  <si>
    <r>
      <rPr>
        <b/>
        <sz val="9"/>
        <color rgb="FFFF00FF"/>
        <rFont val="Calibri"/>
      </rPr>
      <t xml:space="preserve">QUESTÃO 17:  </t>
    </r>
    <r>
      <rPr>
        <sz val="9"/>
        <color rgb="FFFF00FF"/>
        <rFont val="Calibri"/>
      </rPr>
      <t>Há análise da criticidade das deficiências e falhas identificadas, comunicação às instâncias necessárias, bem como acompanhamento das ações corretivas?</t>
    </r>
  </si>
  <si>
    <t xml:space="preserve">1-  Não há uma avaliação da criticidade das deficiências e das falhas de controles identificadas nas ações de monitoramento e a comunicação ocorre de forma reativa. </t>
  </si>
  <si>
    <t>2- Há um padrão interno definido contendo a classificação da criticidade das deficiências e das falhas de controle identificadas, o destinatário do reporte e as responsabilidades pelas ações corretivas.</t>
  </si>
  <si>
    <t>3- As deficiências críticas de controle, que possam gerar danos materiais ou à imagem da empresa são reportadas ao Superintendente, ao Diretor e, conforme política corporativa, aos colegiados de governança.</t>
  </si>
  <si>
    <t>4- Há métricas das deficiências e das falhas nos controles, permitindo agregar informações de falhas recorrentes ou áreas similares e identificar exposições excessivas a riscos, possibilitando uma atuação preventiva.</t>
  </si>
  <si>
    <t>5- Os dados das métricas das deficiências e das falhas nos controles são analisados em conjunto e subsidiam a melhoria em ciclos da gestão de riscos.</t>
  </si>
  <si>
    <t>COMPONENTES</t>
  </si>
  <si>
    <t>Nível 1: Inicial
(Processo Executado) 
Valor:1</t>
  </si>
  <si>
    <t>Nível 3: Estabelecido 
(Definido/Integrado) 
Valor: 5</t>
  </si>
  <si>
    <t>Nível 4: Monitorado
(Quantitativo/ Previsível) 
Valor: 7</t>
  </si>
  <si>
    <t>Nível 5: Otimizado
(Melhoria Contínua) 
Valor: 9</t>
  </si>
  <si>
    <t>AMBIENTE DE CONTROLE</t>
  </si>
  <si>
    <t>Atividades de controles são incipientes, fragmentadas e ocorrem informalmente de forma isolada ou situacional. Documentação e métodos de reporte inadequados e/ou insuficientes com monitamento e informação/comunicação inadequados. Códigos de conduta, ação disciplinar mínimos ou nenhum para o pessoal. melhorias deamndam estruturação e gerenciamento do ambinet de controle.</t>
  </si>
  <si>
    <t>Princípio de padrões de conduta próprios, com disposições gerais para todos os empregados; comissão de ética constituída e avaliação anual da gestão da ética. Avaliação anual de desempenho dos empregados e gerência, com foco na produtividade, tendo metas definidas para a organização como um todo e consequências de natureza disciplinar para o baixo desempenho. Melhorias devem buscar a integração entre os processos de controle internos dos  diferentes proceso organizacionais.</t>
  </si>
  <si>
    <t xml:space="preserve"> Evolução na aplicação dos padrões de conduta próprios por toda a organização. Comissão de ética constituída e avaliada sistematicamente. Sistematicamente aplicados procedimentos das políticas sobre fraude e corrupção, assédio sexual e proteção a denunciantes. Sistematicamente divulgado o padrão de reporte de desvios e para conhecimento pelos empregados e administração está comprometida em tomar medidas para todos os casos de desvios dos padrões esperados e reporte de desvios e de conhecimento pelos empregados. Adoção de indicadores adequados aos processo organizacionais é oportunidade de melhora para organização.</t>
  </si>
  <si>
    <t>Padrões de conduta específicos para gerência, corpo diretivo e pessoal de funções relevantes para os objetivos da organização. Comissão de ética com plano de trabalho e apuração de incidentes de ética. Definição de responsabilidades de controle interno e requisitos de competências para gerentes de funções relevantes para os objetivos da organização. Avaliação semestral de desempenho, incluindo a alta gerência e  consequências financeiras para o baixo desempenho. Melhorias podem ser imlementadas com revisões sitematicas e periodicas na organização.</t>
  </si>
  <si>
    <t>Padrões de conduta para terceiros relacionados. Auditoria periódicas interna e independente, com supervisão dos procedimentos de due diligence e transparência dos resultados. Programa de capacitação para membros do corpo diretivo; definição de responsabilidades de controle interno e requisitos de competências para empregados e terceirizados de funções relevantes para os objetivos da organização e  avaliação frequente de desempenho, incluindo a direção executiva, incluindo nos fatores as competências, tendo metas definidas individualmente e consequências de promoção e movimentação para o baixo desempenho.</t>
  </si>
  <si>
    <t>AVALIAÇAO DE RISCOS</t>
  </si>
  <si>
    <r>
      <rPr>
        <sz val="10"/>
        <color rgb="FFFF0000"/>
        <rFont val="Calibri"/>
      </rPr>
      <t xml:space="preserve">Os objetivos devem ser definidos em termos específicos,  para que todos os níveis da entidade compreendam o que deve ser realizado, quem realizará,  como realizará e em que prazo deve ser realizado. O processo de identificação de riscos deve levar  em consideração mudanças no ambiente externo (regulatório ou econômico) e no ambiente  físico (desastres naturais que impactem a Organização ou sua cadeia de parceiros de negócios). </t>
    </r>
    <r>
      <rPr>
        <sz val="10"/>
        <color rgb="FFFF0000"/>
        <rFont val="Calibri"/>
      </rPr>
      <t>(Informar melhorias )</t>
    </r>
  </si>
  <si>
    <r>
      <rPr>
        <sz val="10"/>
        <color rgb="FFFF0000"/>
        <rFont val="Calibri"/>
      </rPr>
      <t xml:space="preserve">Os termos específicos dos objetivos também devem ser mensuráveis,  de modo que o desempenho na realização dos objetivos possa ser avaliado sem viés ou  subjetividade.  A avaliação de riscos deve levar em consideração  os impactos de fatores externos (economia, natureza, regulação,  sociais, tecnologia) e internos (infraestrutura, estrutura gerencial, pessoal, acesso a ativos, tecnologia) na realização dos objetivos. </t>
    </r>
    <r>
      <rPr>
        <sz val="10"/>
        <color rgb="FFFF0000"/>
        <rFont val="Calibri"/>
      </rPr>
      <t>(Informar melhorias )</t>
    </r>
  </si>
  <si>
    <r>
      <rPr>
        <sz val="10"/>
        <color rgb="FFFF0000"/>
        <rFont val="Calibri"/>
      </rPr>
      <t xml:space="preserve">Os objetivos devem ser alinhados com as diretrizes e o plano estratégico da Organização, e refletir as expectativas internas e requisitos externos, inclusive as leis e  regulamentos aplicáveis; é necessário revisar periodicamente os objetivos, para manter sua  coerência com essas expectativas e requisitos. A avaliação de riscos de fraude deve incluir as  oportunidades existentes, e supervisão ruim da gerência, além de fatores como  estrutura organizacional complexa ou instável, alta taxa de rotatividade nas equipes, operações, gerenciamento de riscos, auditoria interna e tecnologia, e sistemas de  tecnologia ineficazes. </t>
    </r>
    <r>
      <rPr>
        <sz val="10"/>
        <color rgb="FFFF0000"/>
        <rFont val="Calibri"/>
      </rPr>
      <t>(Informar melhorias )</t>
    </r>
  </si>
  <si>
    <r>
      <rPr>
        <sz val="10"/>
        <color rgb="FFFF0000"/>
        <rFont val="Calibri"/>
      </rPr>
      <t xml:space="preserve">As atividades e o fluxo do Processo devem ser revistos e refinados, com definição de novos objetivos para estabelecer a melhoria da estrutura de controle  interno.  Há necessidade de observar os efeitos decorrentes de: mudanças  do pessoal em cargos estratégicos ou alta rotatividade de pessoal em qualquer área; mudanças  significativas ou introdução de novos sistemas de informação; rápida expansão ou diminuição  das operações; introdução de novas tecnologias nos processos operacionais; novos produtos ou  serviços; e estabelecimento de operações em novas localidades geográficas. </t>
    </r>
    <r>
      <rPr>
        <sz val="10"/>
        <color rgb="FFFF0000"/>
        <rFont val="Calibri"/>
      </rPr>
      <t>(Informar melhorias</t>
    </r>
    <r>
      <rPr>
        <sz val="10"/>
        <color rgb="FFFF0000"/>
        <rFont val="Calibri"/>
      </rPr>
      <t>)</t>
    </r>
  </si>
  <si>
    <t xml:space="preserve">A avaliação de riscos de fraude deve indicar em quais circunstâncias e frequência podem ocorrer os atos ilegais e as razões e ações específicas que serão adotadas, além de determinar que haja notificação imediata aos níveis mais altos da gerência e ao corpo diretivo da Organização.  O processo de identificação de riscos deve entender que a gerência deve desenvolver um processo preditivo para  identificar antecipadamente as possíveis mudanças e planejar respostas para manter a eficácia da estrutura de controle interno. </t>
  </si>
  <si>
    <t>ATIVIDADES DE CONTROLE</t>
  </si>
  <si>
    <t>Melhorias na constação incipiente das repostas aos riscos, segregação de funções e nos processos, políticas  e procedimentos relevantes, para a realização dos objetivos da organização.</t>
  </si>
  <si>
    <t xml:space="preserve">Elaborar ajustes no mapeamento de processo e Matriz de Riscos de Controles, segregação de funções  (autorização, aprovação  e verificação) para os processos, políticas e  procedimentos relevantes  para a realização dos objetivos da organização.
</t>
  </si>
  <si>
    <t>Além da documentação  das atividades de controle, incluindo o gerenciamento da tecnologia;  controles em nível de processos em conformidade; identificação de incompatibilidades nas segregações de funções e elaboração de controles  alternativos, implementar evoluções no gerenciamento de risco e elaboração de controles  adequadfos com a política de controle e contigência nos recursos da organização</t>
  </si>
  <si>
    <t>Além de processos, indicadores,  políticas e metodologias sitematicamente esatabelecidos, que determinam resposta aos riscos, controles de acesso e segregação de  funções, implementar revisões periódicas alinhadas com a realização dos objetivos da entidade.</t>
  </si>
  <si>
    <t>Mapeamento e indicadores dos processos relevantes, controles  em nível de processos incluindo tereirizados, processos para conciliação das informações contábeis;  reavaliação periódica das matrizes de responsabilidades ou segregação de funções  e controle de acesso; plano de continuidade e recuperação de  desastres para a TI, que suporta os processos relevantes para a entidade. Ciclo PDCA sitemico, com fases e controles definidos conforme classificação de gerencia de risco da organização.</t>
  </si>
  <si>
    <t>INFORMAÇÃO E COMUNICAÇÃO</t>
  </si>
  <si>
    <t>Incipiente diagnóstico dos processos para a  disponibilização das informações necessárias para apoiar  o funcionamento do  controle interno da entidade. Deve existir um entendimento com relação aos públicos que o processo se relaciona (interno e externo) e mapeamento/definição do tipo de informação e canais para manutenção da comunicação e funcionamento das atividades do processo e controles afetos.</t>
  </si>
  <si>
    <t xml:space="preserve">Além do processo formalmente  estabelecido para identificar e documentar  as necessidades de informações, para apoiar  o funcionamento do controle interno da  entidade, ajustar melhorias nos metodos de comunicação e sua retrolimentação relativamente as partes internas e externas da organização.
</t>
  </si>
  <si>
    <t xml:space="preserve">Ajustes adicionais implementando indicadores nos processos estabelecidos para produção, coleta, tratamento, armazenamento,  processamento e descarte dos dados e informações, para o funcionamento dos  controles internos, visando seleção de métodos de comunicação nos processos de  comunicação interna e externa. </t>
  </si>
  <si>
    <t xml:space="preserve">Processos de comunicação interna e externa estabelecidos, com geração e descarte da informação. incluem a seleção dos métodos de comunicação, levando em consideração a tempestividade,  audiência, natureza da comunicação e requisitos, expectativas legais, regulatórias  e contratuais, e a relação custo x benefício. Podem ser otimizados com revisões periódicas do ciclo
</t>
  </si>
  <si>
    <t xml:space="preserve">Programa sitemático e periodicamente revisado da governança para dados e informações que apoiam o funcionamento  dos controles internos; canais múltiplos e bidirecionais para comunicação interna  e externa, com garantia de anonimato. </t>
  </si>
  <si>
    <t>MONITORAMENTO</t>
  </si>
  <si>
    <t>Implemnar melhorias nas Existem análises limitadas dos resultados das avaliações contínuas e independentes, visando comunicar as deficiências regularmente aos órgãos Diretivos</t>
  </si>
  <si>
    <t>Atividades verticalizadas de monitoramento das atividades, processos, políticas e procedimentos relevantes da organizaçaõ, com avaliações avulsas periódicas da estrutura de controle interno e políticas estabelecidas para a classificação e monitoramento dos problemas, identificados no monitoramento e respectiva documentação para ações corretivas e comunicação as partes interessadas, podem ser refinadas com a integração das diversas partes da organização.</t>
  </si>
  <si>
    <t>Documentação das atividades de monitoramento; avaliações avulsas periódicaspela auditoria interna; processos estabelecidos para o acompanhamento das ações corretivas para os problemas identificados no monitoramento, podem ser aprimoradas através de estabelecimento de indicadores adequados e  mensuraveis dos processos organizacionais.</t>
  </si>
  <si>
    <t xml:space="preserve">As atividades de monitoramento documentadas, com indicadores adequados, seguindo  modelos padronizados pela organização, nos processos  relevantes paea o acompanhamento e correções tempestivas das ações  corretivas para as deficiências  identificadas nos controles internos, podem ser otimizadas com revisões sitematicas com a participação da seguna e teceira linha de defesa.
</t>
  </si>
  <si>
    <t>Atividades de monitoramento os processos, políticas e  procedimentos relevantes,  através de indicadores sitemáticos e automatizadas, com avaliações periódicas por auditoria interna e  independente na avaliação da eficácia das ações corretivas em deficiências significativas de controles internos. Revisão de riscos da segunda linha de defesa é realizada sitemaicamente e periodicamente, conforme os processos relacionados, identificando e tratando os riscos corporativos, na busca razoavel segurança do alcance dos obejtivos organizacionais</t>
  </si>
  <si>
    <t>-id_Questao</t>
  </si>
  <si>
    <t>-Framework (Ex: COSO)</t>
  </si>
  <si>
    <t>-Nível 1 (Ex:Componente) (1)</t>
  </si>
  <si>
    <t>-Nivel 2 (Ex: Principio)</t>
  </si>
  <si>
    <t>-Nivel 3 (Ex: PontoFocal)</t>
  </si>
  <si>
    <t>Tag_Governança</t>
  </si>
  <si>
    <t>Tag_Risco</t>
  </si>
  <si>
    <t>-Descricao da Questão</t>
  </si>
  <si>
    <t>Id Resposta</t>
  </si>
  <si>
    <t>Desc_Resposta</t>
  </si>
  <si>
    <t>Prática_Esperada</t>
  </si>
  <si>
    <t>-Nivel Capacidade</t>
  </si>
  <si>
    <t>Valor Resposta por Maturidade
(1,3,5,7,9)</t>
  </si>
  <si>
    <t>-Abrangencia(Todos/ Específica)</t>
  </si>
  <si>
    <t>-Processo</t>
  </si>
  <si>
    <t>-id_Risco</t>
  </si>
  <si>
    <t>id_Controle</t>
  </si>
  <si>
    <t>COSO</t>
  </si>
  <si>
    <t>Ambiente de Controle</t>
  </si>
  <si>
    <t>Integridade e Valores Éticos</t>
  </si>
  <si>
    <t>-Dissemina valores - A Alta Administração desenvolve uma declaração clara de valores éticos que seja compreendida em todos os níveis da organização.
-Monitora a Aderência  - Definidos processos para monitorar a aderência aos princípios de integridade e valores éticos.
-Aborda o Desvios - Desvios da integridade e éticos são identificados em tempo hábil e remediados apropriadamente"</t>
  </si>
  <si>
    <t>Empregados podem prejudicar a reputação da Empresa</t>
  </si>
  <si>
    <t>QUESTÃO: Os empregados relacionados ao Processo demonstram explicitamente se estão observando os Valores, Código de Ética e Conduta da Empresa?</t>
  </si>
  <si>
    <t>(  ) Há conhecimento mínimo, às vezes insuficiente, sobre os padrões de Conduta e temas ligados à ética e valores internamente.</t>
  </si>
  <si>
    <t>Todos</t>
  </si>
  <si>
    <t>(null)</t>
  </si>
  <si>
    <t>(  ) Há conhecimento formal pelos empregados afetos ao processo do Código de Conduta e Ética do Serpro, Políticas de Fraude e Proteção ao Denunciante, contudo não há acompanhamento para saber se está sendo observado ou cumprido. Desvios de conduta não são informados ou apurados, mesmo tendo histórico de ocorrências no passado</t>
  </si>
  <si>
    <t>(  ) Os empregado do processo passam por açoes programadas de disseminação dos padrões de Conduta e Ética, por meio de treinamentos e ações de sensibilização em múltiplos canais, conforme programa definido corporativamente e desdobrado nas unidades. Os devios de conduta são informados e apurados pelas instâncias de integridade.</t>
  </si>
  <si>
    <t>(  ) O processo gera informações e dados para o programa de Ética e Integridade Serpro, os quais são monitorados corporativamente.</t>
  </si>
  <si>
    <t>(  ) Os indicadores relativos à ética e integridade evidenciam que os padrões de conduta e ética estão institucionalizados e auxiliam na availaçao de riscos e melhoria contínua. As apurações de desvios de conduta geram insumos para a melhoria do processo e controles internos.</t>
  </si>
  <si>
    <t>Estrutura Organizacional e linhas de subordinação: A gestão desenvolve um organograma, que estabelece as funções e atribuições para todos os empregados.
Alinhando Responsáveis aos Processos: Cada unidade ou função na organização alinha os papéis aos processos chave.
Limitação de Autoridade: Responsabilidades são definidas e limitadas, conforme necessário, em vários níveis</t>
  </si>
  <si>
    <t>Falha em atingir os objetivos devido à falta de responsabilidades claras</t>
  </si>
  <si>
    <r>
      <rPr>
        <b/>
        <sz val="10"/>
        <color theme="1"/>
        <rFont val="Calibri"/>
      </rPr>
      <t>QUESTÃO:</t>
    </r>
    <r>
      <rPr>
        <sz val="10"/>
        <color theme="1"/>
        <rFont val="Calibri"/>
      </rPr>
      <t xml:space="preserve"> A estrutura organizacional, fluxos de processos e Documentos de Atribuições e Competências refletem de forma coerente as principais atividades do processo?</t>
    </r>
  </si>
  <si>
    <t>(  ) As atividades relativas ao processo são realizadas de forma isolada ou informalmente, sem uma definição de estrutura ou padronização de fluxo de atividades.</t>
  </si>
  <si>
    <t>(  ) As principais atividades estão mapeadas, contudo sem a formalização e publicação desses fluxos do processo. Do mesmo modo, a estrutura organizacional formal não reflete efetivamente a forma de trabalho das equipes. Os níveis de responsabilidade não são claramente definidos.</t>
  </si>
  <si>
    <t>(  ) As principais atividades do processo estão formalmente mapeadas de acordo com Metodologia de Gestão de Processos Serpro, bem como publicadas no repositório institucional. O organograma da área reflete corretamente as atribuições e responsabilidades, as quais estão estabelecidas e publicadas em documento específico no repositório institucional.</t>
  </si>
  <si>
    <t>(  ) Como os processos estão mapeados e integrados em repositório institucional, a eficiência do processo é monitorada por meio de indicadores quantitativos, sendo possível medir o impacto que uma falha em meu processo causará na cadeia de valor Serpro e processos interdependentes. Com isso é possível uma atuação preventiva e proativa para evitar maiores prejuízos à operação e ao atingimento dos objetivos. O aprimoramento do processos  permite identificar possibilidades de automatizações e digitalizações das atividades.</t>
  </si>
  <si>
    <t>(  ) Os fluxos de processos e estrutura organizacional possuem ciclos períodicos de atualização, subsidiados pelos indicadores monitorados. Os processos estão no nível de melhores práticas, sendo reconhecido por avaliações externas e certificações ligadas ao assunto.</t>
  </si>
  <si>
    <t xml:space="preserve">4.Comprometimento com a competência
</t>
  </si>
  <si>
    <t xml:space="preserve">Avaliação de competências: A gestão avalias as competências em relação às políticas e práticas, bem como age para tratar deficiências
</t>
  </si>
  <si>
    <t>Insuficiência de pessoal qualificado para cumprir os objetivos</t>
  </si>
  <si>
    <r>
      <rPr>
        <b/>
        <sz val="10"/>
        <color theme="1"/>
        <rFont val="Calibri"/>
      </rPr>
      <t xml:space="preserve">QUESTÃO: </t>
    </r>
    <r>
      <rPr>
        <sz val="10"/>
        <color theme="1"/>
        <rFont val="Calibri"/>
      </rPr>
      <t>O processo possui práticas sistemáticas de gestão e
desenvolvimento de competências?</t>
    </r>
  </si>
  <si>
    <t>(  ) As competências mínimas necessárias para as atividades são identificadas de forma não documentada, bem como os treinamentos ocorrem de forma não planejada ou coordenada.</t>
  </si>
  <si>
    <t>(  ) As competências necessárias foram mapeadas e documentadas internamente e há um plano de capacitação da unidade com previsão dos treinamentos.</t>
  </si>
  <si>
    <t>(  ) As competências chave para o processo foram mapeadas e documentadas em repositório institucional, conforme padrão organizacional. O plano de capacitação da Unidade é definido considerando as diretrizes do plano diretor de capacitaçao institucional</t>
  </si>
  <si>
    <t>1. As competências necessárias para o desenvolvimento dos processos são estabelecidos e mantidos conforme padrão estabelecido pela Organização.
2. As informações sobre o uso das competências necessárias para o desenvolvimento dos processos organizacionais são identificadas e disponibilizadas.
3. As informações relativas às capacidades dos empregados em suas competências são coletadas de acordo com um procedimento documentado.
4.Um processo e critérios de seleção apropriados são definidos para cada vaga em aberto.
- As vagas em aberto são analisadas, documentadas e estabelecidas conforme prática organizacional.
2.P4 A Empresa desenvolve planos de sucessão para suas posições-chave.
2. As vagas em aberto dentro da Empresa são amplamente comunicadas.</t>
  </si>
  <si>
    <t>(  ) As capacidades referentes às competências chave são monitoradas por meio de indicadores provenientes do repositório institucional e os gaps são acompanhados e alertados para avaliação de impacto. Avaliações períodicas são realizadas para verificar a proficiência dos empregados nas competências chave definidas pela Organização.</t>
  </si>
  <si>
    <t>1. A Empresa monitora sua capacidade em cada uma de suas competências de força de trabalho.
4.P11 As atividades desenvolvidas pelos empregados são gerenciadas para que haja um equilíbrio, evitando a sobrecarga de trabalho.
2. As informações relativas às capacidades dos empregados em suas competências são coletadas de acordo com um procedimento documentado.
3. São realizados testes definidos em nível organizacional  para medir as habilidades dos equipes relativos aos conhecimentos críticos para a Empresa.
2.Unidades com vagas abertas recrutam pessoas qualificadas.
1. Cada Unidade, em conjunto com a área responsável pela gestão do quadro, conduz um processo de seleção para cada posição que pretende preencher.
4.P14 A redução da força de trabalho e outras atividades de realocação, quando requeridas, são conduzidas de acordo com as políticas e procedimentos da Empresa.
2.P5 O progresso no cumprimento dos objetivos do plano de desenvolvimento de competências da Empresa é acompanhado.</t>
  </si>
  <si>
    <t>(  ) O perfis profissionais e planos de capacitaçao são atualizados periodicamente para a força de trabalho relativa ao processo. Programas de mentoria são estabelecidos e mantidos para as necessidades atuais e estratégicas da Organização.</t>
  </si>
  <si>
    <t xml:space="preserve">3.P8 As informações de competência são atualizadas periodicamente.
3.P7 Os perfis de recursos atuais para cada uma das competências da força de trabalho da Empresa são determinados.
1. Programas de mentoria são estabelecidos e mantidos para cumprir os objetivos definidos
1.P1 As necessidades atuais e estratégicas da força de trabalho da Empresa são documentadas.
</t>
  </si>
  <si>
    <t>-Atrair, desenvolver e reter talentos: aconselhamento e treinamento necessário para atrair, desenvolver e reter talentos.
Planejar a sucessão: planos de contingências para os responsáveis por atividades importantes do processo</t>
  </si>
  <si>
    <t>( ) As atividades de atração, seleção e retenção de pessoal ocorrem conforme a necessidade ou saída de pessoal, buscando a reposição quando possível, não havendo um padrão estabelecido.</t>
  </si>
  <si>
    <t>QUESTAO:
O processo possui práticas para rotatividade de pessoal e planos de sucessao?</t>
  </si>
  <si>
    <t>(  ) Há um dimensionamento da força de trabalho mapeado internamente, sem um estudo formal, onde são identificadas as necessidades de pessoal. O recrutamento ocorre informalmente e há uma verificação se as pessoas se adequam às qualificações mínimas necessárias.</t>
  </si>
  <si>
    <t>(  ) As vagas disponíveis são registradas e publicadas em repositório institucional, bem como os critérios de seleção estão de acordo com o padrão organizacional estabelecido. A redução da força de trabalho e outras atividades de realocação, quando requeridas, são conduzidas de acordo com as políticas e procedimentos da Organização.</t>
  </si>
  <si>
    <t>(  ) É realizado monitoramento do quadro de pessoal por meio de indicadores subsidiados pelo repositório institucional. Os quadros chave são identificados e seguem um plano de sucessão definido institucionalmente para não haver prejuízos à continuidade dos negócios.</t>
  </si>
  <si>
    <t>(  ) São realizadas avaliações contínuas da gestão da força de trabalho para atender as necessidades do processo em alinhamento com a estratégia organizacional e compatíveis com as melhores práticas de mercado.</t>
  </si>
  <si>
    <t xml:space="preserve">(5.2) Métricas, incentivos e recompensas de desempenhos: Métricas de desempenho, incentivos e recompensas em todos os níveis da entidade, com objetivos de curto e longo prazo.
</t>
  </si>
  <si>
    <t>A definir</t>
  </si>
  <si>
    <t>Ausência de mensuração  de desempenho para os indivíduos</t>
  </si>
  <si>
    <t xml:space="preserve">Questão:  As metas individuais definidas permitem que os empregados entendam suas responsabilidades em relação às metas do processo?
</t>
  </si>
  <si>
    <t>(  ) As metas de desempenho são definidas informalmente, sem uma padronização</t>
  </si>
  <si>
    <t>(  )  Os empregados participam da definição de suas metas de desempenho, as quais são registradas no sistema de avaliação de desempenho - SGDES.</t>
  </si>
  <si>
    <t>(  )  As metas de desempenho e indicadores-chave de desempenho (KPI) seguem a política organizacional, sendo acompanhados e registrados em repostório institucional. Os gestores ​​mantêm uma comunicação contínua com os empregados sobre seu desempenho, sendo documentado e discutido periodicamente.</t>
  </si>
  <si>
    <t>(  ) É realizado acompanhamento por meio de indicadores, assim possíveis desvios ou reavaliações quanto à relevância ou suficiência  do KPI e meta de desempenho são observados tempestivamente para correção.</t>
  </si>
  <si>
    <t>(  )  As avaliações de desempenho são atualizadas continuamente, sendo insumos para avaliações de riscos, capacitações e estratégia organizacional, bem como são reconhecidas como melhores práticas.</t>
  </si>
  <si>
    <t>(5.5) Avaliação e recompensa de desempenho: o desempenho é avaliado inclusive quanto à adesão às normas, ofercendo incentivos ou ações disciplinares</t>
  </si>
  <si>
    <t>Questão:  A unidade adota critérios claros de recompensa e incentivos?</t>
  </si>
  <si>
    <t>(  ) Os incentivos ou gratificações de desempenho não possuem um critério claro e objetivo ou minimamente relacionados com o desempenho</t>
  </si>
  <si>
    <t>(  )  Os critérios para ajuste de recompensas e incentivos são documentadas considerando as metas de desempenho. Os baixos desempenhos ou produtividade são alvos de ações corretiva pelas chefias, contudo não há critérios claros para ajustar como as medições de desempenho refletem nos incentivos e gratificações de desempenho.</t>
  </si>
  <si>
    <t>(  )  Os critérios para definição das recompensas e incentivos adotados na unidade seguem o plano de remuneração definido conforme a estratégia institucional. O referido plano proporciona equidade nas ações e reconhecimento e remuneração.</t>
  </si>
  <si>
    <t>(  ) O monitoramento de indicadores quantitativos das avaliações de desempenho das metas permitem o identificar e corrigir desigualdades nos reconhecimentos e remuneração ou outros desvios da política, estratégia e plano da Empresa. Tantos os altos desempenhos quanto os baixos desempenhos são reconhecidos e a gratificação de desempenho reflete esses dados</t>
  </si>
  <si>
    <t>(  )  As práticas de incentivos e recompensas são continuamente monitoradas por meio dos indicadores, proporcionando melhorias contínuas e pode ser utilizada como referência de melhores práticas.</t>
  </si>
  <si>
    <t>Controles internos são acidentais, ad hoc, fruto do esforço individual;
baixo nível de formalização; documentação sobre controles internos não
disponível; ausência de comunicação sobre controles internos.</t>
  </si>
  <si>
    <t>Inicial</t>
  </si>
  <si>
    <t>Específico</t>
  </si>
  <si>
    <t>Gerenciar Orçamento</t>
  </si>
  <si>
    <t>999(trazer archer)</t>
  </si>
  <si>
    <t>Gerenciar Orcamento]</t>
  </si>
  <si>
    <t>Controles internos tratados em sua maioria informalmente; ainda não há treinamento específico e comunicação sobre controles internos.</t>
  </si>
  <si>
    <t>Básico</t>
  </si>
  <si>
    <t>Controles internos repetitivos, há princípios e padrões documentados, e treinamento básico sobre controles internos, mas não são avaliados.</t>
  </si>
  <si>
    <t>Intermediário</t>
  </si>
  <si>
    <t>Controles internos obedecem aos princípios estabelecidos; são supervisionados e regularmente aprimorados, mas não são gerenciados.</t>
  </si>
  <si>
    <t>Aprimorado</t>
  </si>
  <si>
    <t>Controles internos otimizados; princípios e processos de controles
internos estão integrados aos processos de gestão da organização, são
avaliados e gerenciados.</t>
  </si>
  <si>
    <t>Avançado</t>
  </si>
  <si>
    <t>COBIT</t>
  </si>
  <si>
    <t>APO06-Orçamento e custos gerenciados</t>
  </si>
  <si>
    <t>APO06.03-Crie e mantenha orçamentos.</t>
  </si>
  <si>
    <t>Atividade</t>
  </si>
  <si>
    <t>(A definir)</t>
  </si>
  <si>
    <t>1. Implementar um orçamento formal de I&amp;T, incluindo todos os custos de I&amp;T esperados de programas, serviços e ativos habilitados para I&amp;T.</t>
  </si>
  <si>
    <t>SIM</t>
  </si>
  <si>
    <t>NIVEL 2</t>
  </si>
  <si>
    <t>EM MAIOR PARTE</t>
  </si>
  <si>
    <t>EM MENOR PARTE</t>
  </si>
  <si>
    <t>NAO</t>
  </si>
  <si>
    <t>2. Ao criar o orçamento, considere os seguintes componentes: alinhamento com o negócio; alinhamento com a estratégia de sourcing; fontes autorizadas de financiamento; custos de recursos internos, incluindo pessoal, ativos de informação e acomodações; custos de terceiros, incluindo contratos de terceirização, consultores e prestadores de serviços; despesas de capital e operacionais; e elementos de custo que dependem da carga de trabalho.</t>
  </si>
  <si>
    <t>3. Documente a justificativa para justificar as contingências e revise-as regularmente.</t>
  </si>
  <si>
    <t>4. Instrua os proprietários de processos, serviços e programas, bem como gerentes de projetos e ativos, a planejarem orçamentos.</t>
  </si>
  <si>
    <t>5. Revise os planos de orçamento e tome decisões sobre as alocações de orçamento. Compile e ajuste o orçamento com base nas mudanças nas necessidades da empresa e nas considerações financeiras.</t>
  </si>
  <si>
    <t>NIVEL 3</t>
  </si>
  <si>
    <t>6. Registrar, manter e comunicar o orçamento atual de I&amp;T, incluindo despesas comprometidas e despesas correntes, considerando os projetos de I&amp;T registrados nas carteiras de investimento habilitadas para I&amp;T e operação e manutenção de carteiras de ativos e serviços.</t>
  </si>
  <si>
    <t>7. Monitore a eficácia dos diferentes aspectos do orçamento.</t>
  </si>
  <si>
    <t>8. Use os resultados do monitoramento para implementar melhorias e garantir que os orçamentos futuros sejam mais precisos, confiáveis ​​e econômicos.</t>
  </si>
  <si>
    <t>IA-CM</t>
  </si>
  <si>
    <t>Servicos e Papel de IA</t>
  </si>
  <si>
    <t>KPA 2.1 - Auditoria de Conformidade</t>
  </si>
  <si>
    <t>Prática</t>
  </si>
  <si>
    <t>Auditorias não abordarem riscos relevantes</t>
  </si>
  <si>
    <t xml:space="preserve">1. A Auditoria tem um padrão de planejamento </t>
  </si>
  <si>
    <t>NÍVEL 2</t>
  </si>
  <si>
    <t>AUDIN</t>
  </si>
  <si>
    <t>TABELA PROCESSOS</t>
  </si>
  <si>
    <t>FRAMEWORKS</t>
  </si>
  <si>
    <t>-id_Processo</t>
  </si>
  <si>
    <t>-Framework ( COSO)</t>
  </si>
  <si>
    <t>-Nome do Processo</t>
  </si>
  <si>
    <t>-Nível 1 (Componente)</t>
  </si>
  <si>
    <t>-Nome do Macroprocesso</t>
  </si>
  <si>
    <t>-Nivel 2 ( Principio)</t>
  </si>
  <si>
    <t>-Descricao do Processo</t>
  </si>
  <si>
    <t>-Nivel 3 (PontoFocal)</t>
  </si>
  <si>
    <t>-Objetivos Processo</t>
  </si>
  <si>
    <t>-Priorizado no ciclo (sim/nao)</t>
  </si>
  <si>
    <t>-Entregas Processo</t>
  </si>
  <si>
    <t>-Criticidade do Processo</t>
  </si>
  <si>
    <t>-Área Gestora</t>
  </si>
  <si>
    <t>BASE_QUESTOES_QACI</t>
  </si>
  <si>
    <t>BASE_RESPOSTAS_QACI</t>
  </si>
  <si>
    <t>-id_Resposta</t>
  </si>
  <si>
    <t>-Nível 1 (Ex:Componente)</t>
  </si>
  <si>
    <t>-id_Questoes (BASE_QUESTOES_QACI)</t>
  </si>
  <si>
    <t>-Nivel Maturidade Resposta (1 a 4)</t>
  </si>
  <si>
    <t>-Valor Resposta por Maturidade</t>
  </si>
  <si>
    <t>-Prática Esperada</t>
  </si>
  <si>
    <t>-Abrangencia(Amplo / Específica)</t>
  </si>
  <si>
    <t>-Tag_Riscos</t>
  </si>
  <si>
    <t>-Tag_Governança</t>
  </si>
  <si>
    <t>RISCOS_ARCHER</t>
  </si>
  <si>
    <t>CONTROLES_ARCHER</t>
  </si>
  <si>
    <t>-id_controle</t>
  </si>
  <si>
    <t>-Descricao Risco</t>
  </si>
  <si>
    <t>-Descricao Controle</t>
  </si>
  <si>
    <t>-Categoria Risco</t>
  </si>
  <si>
    <t>-Tipo Controle (Existente / Proposto)</t>
  </si>
  <si>
    <t>-Gestor Riscos</t>
  </si>
  <si>
    <t>-Processo Risco</t>
  </si>
  <si>
    <t>*</t>
  </si>
  <si>
    <t>-Criticidade Risco</t>
  </si>
  <si>
    <t>-Prazo(se proposto)</t>
  </si>
  <si>
    <t>(Incluir depois)</t>
  </si>
  <si>
    <t>-Probabilidade Risco</t>
  </si>
  <si>
    <t>-Frequencia Controle</t>
  </si>
  <si>
    <t>-Impacto Risco</t>
  </si>
  <si>
    <t>- Manual/Automatizado</t>
  </si>
  <si>
    <t>(Não disponível no Archer)</t>
  </si>
  <si>
    <t>-Status Risco</t>
  </si>
  <si>
    <t>-Controle de TI</t>
  </si>
  <si>
    <t>-Status controle</t>
  </si>
  <si>
    <t>Intermediário
(Nota: 2)</t>
  </si>
  <si>
    <t xml:space="preserve">MODELO DE MENSURAÇÃO DA NOTA AUTOAVALIAÇÃO DOS CONTROLES </t>
  </si>
  <si>
    <r>
      <rPr>
        <b/>
        <sz val="10"/>
        <color rgb="FF000000"/>
        <rFont val="Calibri"/>
      </rPr>
      <t>CONTROLE EXISTENTES</t>
    </r>
    <r>
      <rPr>
        <b/>
        <sz val="10"/>
        <color rgb="FFFF0000"/>
        <rFont val="Calibri"/>
      </rPr>
      <t xml:space="preserve"> (SELECIONAR TODOS OU NO MÍNIMO CHAVES)</t>
    </r>
  </si>
  <si>
    <r>
      <rPr>
        <b/>
        <sz val="11"/>
        <color theme="1"/>
        <rFont val="Calibri"/>
      </rPr>
      <t>(CP-852371)</t>
    </r>
    <r>
      <rPr>
        <sz val="11"/>
        <color theme="1"/>
        <rFont val="Calibri"/>
      </rPr>
      <t xml:space="preserve"> - Melhoria na ferramenta de monitoração Zabbix para constar o número do RI (Incidente) nos eventos de indisponibilidade na infraestrutura de redes. (SUPOP)</t>
    </r>
  </si>
  <si>
    <t>Nota de Autoavalição do Controle:</t>
  </si>
  <si>
    <t>MATRIZ DE AVALIAÇÃO DA ADEQUAÇÃO DOS CONTROLES INTERNOS</t>
  </si>
  <si>
    <t>Objetivo Processo</t>
  </si>
  <si>
    <t>Subprocessos</t>
  </si>
  <si>
    <t>Tipologia Risco</t>
  </si>
  <si>
    <t>Componente COSO - Risco</t>
  </si>
  <si>
    <t>Riscos Operacional do Processo</t>
  </si>
  <si>
    <r>
      <rPr>
        <b/>
        <sz val="10"/>
        <color rgb="FFFFFFFF"/>
        <rFont val="Calibri"/>
      </rPr>
      <t xml:space="preserve">Riscos Inerente - RI
(Prob x Imp)
(Alto)
</t>
    </r>
    <r>
      <rPr>
        <b/>
        <sz val="10"/>
        <color rgb="FFFF0000"/>
        <rFont val="Calibri"/>
      </rPr>
      <t>(Buscar no Archer)</t>
    </r>
  </si>
  <si>
    <t>Avaliação do Controle Existente</t>
  </si>
  <si>
    <t>Risco Residual Estimado</t>
  </si>
  <si>
    <r>
      <rPr>
        <b/>
        <sz val="10"/>
        <color rgb="FFFFFFFF"/>
        <rFont val="Calibri"/>
      </rPr>
      <t xml:space="preserve">META de Risco Residual 
</t>
    </r>
    <r>
      <rPr>
        <b/>
        <sz val="10"/>
        <color rgb="FFFF0000"/>
        <rFont val="Calibri"/>
      </rPr>
      <t>(Buscar no Archer)</t>
    </r>
  </si>
  <si>
    <r>
      <rPr>
        <b/>
        <sz val="9"/>
        <color rgb="FFFFFFFF"/>
        <rFont val="Calibri"/>
      </rPr>
      <t xml:space="preserve">Nota da Maturidade do Processo em Controles Internos 
</t>
    </r>
    <r>
      <rPr>
        <sz val="9"/>
        <color rgb="FFFFFFFF"/>
        <rFont val="Calibri"/>
      </rPr>
      <t>(Bloco I- Componentes COSO) Peso: 30%</t>
    </r>
  </si>
  <si>
    <r>
      <rPr>
        <b/>
        <sz val="9"/>
        <color rgb="FFFFFFFF"/>
        <rFont val="Calibri"/>
      </rPr>
      <t xml:space="preserve">Nota de Autoavalição do Controle
</t>
    </r>
    <r>
      <rPr>
        <sz val="9"/>
        <color rgb="FFFFFFFF"/>
        <rFont val="Calibri"/>
      </rPr>
      <t>(Bloco II- Riscos Archer) Peso: 70%</t>
    </r>
  </si>
  <si>
    <r>
      <rPr>
        <b/>
        <sz val="9"/>
        <color rgb="FFFFFFFF"/>
        <rFont val="Calibri"/>
      </rPr>
      <t xml:space="preserve">Nota Consolidada do Controle Interno </t>
    </r>
    <r>
      <rPr>
        <sz val="9"/>
        <color rgb="FFFFFFFF"/>
        <rFont val="Calibri"/>
      </rPr>
      <t>(Bloco I e Bloco II)</t>
    </r>
  </si>
  <si>
    <t>-Restaurar o desempenho de Serviços de TI ao acordo de nível de serviço. Entrega Serviços de TI com desempenho normalizado.</t>
  </si>
  <si>
    <t>04.04.01-Abrir incidente</t>
  </si>
  <si>
    <t>Tecnologia</t>
  </si>
  <si>
    <t>Atividade de Controle</t>
  </si>
  <si>
    <t>(IR-0283419) - Falha ou inoperância do sistema de registro automatizado de incidentes</t>
  </si>
  <si>
    <t>(CP-283417) - Monitores para verificação de disponibilidade da infraestrutura (SUPCD)
(CP-283421) - Monitores para verificação de disponibilidade da ferramenta de workflow (SUPCD)
(CP-852361) - Informativo com orientações sobre correlacionar informações de ferramentas distintas de monitoração: GRAFANA x ZABBIX x GDP
(CP-852371) - Melhoria na ferramenta de monitoração Zabbix para constar o número do RI (Incidente) nos eventos de indisponibilidade na infraestrutura de redes. (SUPOP)</t>
  </si>
  <si>
    <t>- Autoavaliaçao
- Avaliação CR
- Avaliação Audin (a depender do nível de confiança do controle)</t>
  </si>
  <si>
    <t>(Alto)</t>
  </si>
  <si>
    <t>(Baixo)</t>
  </si>
  <si>
    <t>METODOLOGIA PARA ASSOCIAÇÃO DA NOTA DOS CONTROLES INTERNOS AOS RISCOS</t>
  </si>
  <si>
    <t>Situação do controle existente</t>
  </si>
  <si>
    <t xml:space="preserve">Nota Consolidada da Avaliação do Controle Interno </t>
  </si>
  <si>
    <t>Mitigação do Risco 
(Nível de Confiança do Controle)</t>
  </si>
  <si>
    <t>Risco Residual Efetivo</t>
  </si>
  <si>
    <t xml:space="preserve">Controle inexistente ou não funcional/não implementado.
</t>
  </si>
  <si>
    <t>1 - Inexistente (0 a 0,2)</t>
  </si>
  <si>
    <t>Estimada redução 4,5% do risco inerente</t>
  </si>
  <si>
    <t xml:space="preserve">Risco Inerente(RI)*0,95 </t>
  </si>
  <si>
    <t>Controle não institucionalizado, depositado na esfera de conhecimento pessoal dos
operadores do processo, em geral realizado de maneira manual.</t>
  </si>
  <si>
    <t>2 - Fraco (0,2 a 0,4)</t>
  </si>
  <si>
    <t>Estimada redução 23% do risco inerente</t>
  </si>
  <si>
    <t xml:space="preserve">Risco Inerente(RI)*0,77 </t>
  </si>
  <si>
    <t>Controle razoavelmente institucionalizado, mas pode falhar por não contemplar todos os
aspectos relevantes do risco ou porque seu desenho ou as ferramentas que o suportam
não são adequados</t>
  </si>
  <si>
    <t>3 - Mediano (0,4 a 0,7)</t>
  </si>
  <si>
    <t>Estimada redução 50% do risco inerente</t>
  </si>
  <si>
    <t xml:space="preserve">Risco Inerente(RI)*0,5 </t>
  </si>
  <si>
    <t>Controle institucionalizado e embora passível de aperfeiçoamento, é sustentado por
ferramentas adequadas e mitiga o risco razoavelmente.</t>
  </si>
  <si>
    <t>4 - Satisfatório (0,7 a 0,9)</t>
  </si>
  <si>
    <t>Estimada redução 77% do risco inerente</t>
  </si>
  <si>
    <t>Risco Inerente(RI)*0,23</t>
  </si>
  <si>
    <t xml:space="preserve">Controle institucionalizado e sustentado por ferramentas adequadas, podendo ser
considerado em um nível de “melhor prática”; mitiga o risco em todos os aspectos
relevantes.
</t>
  </si>
  <si>
    <t xml:space="preserve"> 5 - Forte (0,9 a 1)</t>
  </si>
  <si>
    <r>
      <rPr>
        <sz val="9"/>
        <color theme="1"/>
        <rFont val="Calibri"/>
      </rPr>
      <t xml:space="preserve">Estimada redução 95% do risco inerente
</t>
    </r>
    <r>
      <rPr>
        <sz val="7"/>
        <color theme="1"/>
        <rFont val="Calibri"/>
      </rPr>
      <t>*Pois, devido às limitações inerentes aos controles, eles nunca dão uma garantia absoluta.</t>
    </r>
  </si>
  <si>
    <r>
      <rPr>
        <sz val="7"/>
        <rFont val="Arial"/>
      </rPr>
      <t>Referencial:
(1) TCU(2016) -</t>
    </r>
    <r>
      <rPr>
        <sz val="7"/>
        <color rgb="FF000000"/>
        <rFont val="Arial"/>
      </rPr>
      <t xml:space="preserve"> </t>
    </r>
    <r>
      <rPr>
        <u/>
        <sz val="7"/>
        <color rgb="FF1155CC"/>
        <rFont val="Arial"/>
      </rPr>
      <t>https://drive.google.com/open?id=1W_T-bIzHL7p11mJvv2UlF3rPsQ-DbDVM&amp;disco=AAAAH2X0TIc</t>
    </r>
  </si>
  <si>
    <r>
      <t xml:space="preserve">Adequabilidade: </t>
    </r>
    <r>
      <rPr>
        <sz val="8"/>
        <color rgb="FF000000"/>
        <rFont val="Open Sans Light"/>
        <family val="2"/>
      </rPr>
      <t>O risco-chave está definido quanto ao objetivo que atinge, seu impacto, probabilidade, causas, consequências e com definição clara do apetite e dos responsáveis. </t>
    </r>
  </si>
  <si>
    <t>0- Inexistente: Não há descrição do risco, ocorrendo de modo informal. </t>
  </si>
  <si>
    <t>1-Fraco: Há definição formal dos riscos, com definição clara quanto ao objetivo que atinge, seu impacto e probabilidade de ocorrência, mas sem identificar os riscos-chave e riscos de fraude. </t>
  </si>
  <si>
    <t>2-Mediano: Há definição clara e formal dos riscos-chave e de riscos de fraude. Houve estudo para identificar causas e consequências, com definição clara do apetite e dos responsáveis. </t>
  </si>
  <si>
    <t>3-Forte: Há visão prospectiva dos riscos emergentes e de riscos positivos (oportunidades), o que reorienta a estratégia e as revisões periódicas da própria gestão de riscos. </t>
  </si>
  <si>
    <r>
      <t>Eficácia:</t>
    </r>
    <r>
      <rPr>
        <sz val="8"/>
        <color rgb="FF000000"/>
        <rFont val="Open Sans Light"/>
        <family val="2"/>
      </rPr>
      <t xml:space="preserve"> A gestão de riscos propicia uma razoável garantia de que os objetivos, metas, resultados e indicadores serão atingidos. </t>
    </r>
  </si>
  <si>
    <t>0-Inexistente: Ausência de aplicação da gestão de riscos </t>
  </si>
  <si>
    <t>1-Fraco: Gestão de riscos sem aplicação consistente. Ocorrem falhas eventuais que impactam resultados ou sua ocorrência é latente. </t>
  </si>
  <si>
    <t>2-Mediano: A gestão de riscos funciona, reduziu a quantidade e/ou impacto das falhas/deficiências, contudo necessita de aprimoramento </t>
  </si>
  <si>
    <t>3- Forte: não foram detectadas falhas, sendo realizada análise custo vs. benefícios dos controles para orientar as revisões periódicas da gestão de riscos. </t>
  </si>
  <si>
    <r>
      <t>Monitoramento:</t>
    </r>
    <r>
      <rPr>
        <sz val="8"/>
        <color rgb="FF000000"/>
        <rFont val="Open Sans Light"/>
        <family val="2"/>
      </rPr>
      <t xml:space="preserve"> O nível de risco é revisado numa base frequente, inclusive com a definição de Indicadores (KRI) que demonstrem se realmente há o tratamento esperado em relação ao risco associado, bem como a identificação de riscos emergentes e a comunicação (reporte) de exposições excessivas (fora do apetite). </t>
    </r>
  </si>
  <si>
    <t>0-Inexistente: Não é realizado monitoramento dos níveis de riscos. </t>
  </si>
  <si>
    <t>1- Fraco: O monitoramento dos níveis de riscos é realizado de forma eventual ou sem periodicidade definida. </t>
  </si>
  <si>
    <t>2-Mediano: O monitoramento dos níveis de riscos é realizado por indicadores (KRI) ou mapeamento de riscos emergentes, sendo comunicadas (reportadas) exposições excessivas a riscos (fora do apetite). </t>
  </si>
  <si>
    <t>3- Forte: O monitoramento ocorre forma contínua, com gatilhos de alertas quando atingido determinado limite de tolerância dos indicadores-chaves de risco (KRI) ou de riscos emergentes mensurados. </t>
  </si>
  <si>
    <t>ATRIBUTOS DE QUALIDADE DOS RISCOS</t>
  </si>
  <si>
    <r>
      <t xml:space="preserve">ATRIBUTOS DE QUALIDADE DOS CONTROLES
</t>
    </r>
    <r>
      <rPr>
        <sz val="10"/>
        <color rgb="FF000000"/>
        <rFont val="Calibri"/>
      </rPr>
      <t>(MOT-CGU e COSO ICIF)</t>
    </r>
  </si>
  <si>
    <r>
      <rPr>
        <b/>
        <sz val="10"/>
        <color theme="1"/>
        <rFont val="Calibri"/>
      </rPr>
      <t>Teste de Desenho (ToD) dos controles</t>
    </r>
    <r>
      <rPr>
        <b/>
        <sz val="10"/>
        <rFont val="Calibri"/>
        <family val="2"/>
      </rPr>
      <t>-</t>
    </r>
    <r>
      <rPr>
        <b/>
        <sz val="10"/>
        <color theme="1"/>
        <rFont val="Calibri"/>
      </rPr>
      <t>chave</t>
    </r>
    <r>
      <rPr>
        <b/>
        <strike/>
        <sz val="10"/>
        <color theme="1"/>
        <rFont val="Calibri"/>
      </rPr>
      <t>s</t>
    </r>
    <r>
      <rPr>
        <b/>
        <sz val="10"/>
        <color theme="1"/>
        <rFont val="Calibri"/>
      </rPr>
      <t xml:space="preserve"> </t>
    </r>
    <r>
      <rPr>
        <sz val="10"/>
        <color theme="1"/>
        <rFont val="Calibri"/>
      </rPr>
      <t>:  avalia a adequabilidade do controle, observando sua pertinência e proporcionalidade face aos riscos.</t>
    </r>
    <r>
      <rPr>
        <i/>
        <sz val="9"/>
        <color theme="1"/>
        <rFont val="Calibri"/>
      </rPr>
      <t xml:space="preserve"> </t>
    </r>
    <r>
      <rPr>
        <i/>
        <sz val="8"/>
        <color theme="1"/>
        <rFont val="Calibri"/>
      </rPr>
      <t>(Fonte: TCU- Avaliação do controle interno em nível de atividades)</t>
    </r>
  </si>
  <si>
    <r>
      <rPr>
        <b/>
        <sz val="10"/>
        <color rgb="FF000000"/>
        <rFont val="Calibri"/>
      </rPr>
      <t>Teste de Efetividade (ToE) dos controles</t>
    </r>
    <r>
      <rPr>
        <b/>
        <sz val="10"/>
        <rFont val="Calibri"/>
        <family val="2"/>
      </rPr>
      <t>-</t>
    </r>
    <r>
      <rPr>
        <b/>
        <sz val="10"/>
        <color rgb="FF000000"/>
        <rFont val="Calibri"/>
      </rPr>
      <t>chave</t>
    </r>
    <r>
      <rPr>
        <b/>
        <strike/>
        <sz val="10"/>
        <color rgb="FF000000"/>
        <rFont val="Calibri"/>
      </rPr>
      <t>s</t>
    </r>
    <r>
      <rPr>
        <b/>
        <sz val="10"/>
        <color rgb="FF000000"/>
        <rFont val="Calibri"/>
      </rPr>
      <t xml:space="preserve"> : </t>
    </r>
    <r>
      <rPr>
        <sz val="10"/>
        <color rgb="FF000000"/>
        <rFont val="Calibri"/>
      </rPr>
      <t xml:space="preserve">avalia a efetiva aplicação do controle e se está surtindo os efeitos dos resultados esperados. </t>
    </r>
    <r>
      <rPr>
        <i/>
        <sz val="8"/>
        <color rgb="FF000000"/>
        <rFont val="Calibri"/>
      </rPr>
      <t>(Fonte: TCU- Avaliação do controle interno em nível de atividades)</t>
    </r>
  </si>
  <si>
    <t>TESTES DE CONTROLES</t>
  </si>
  <si>
    <r>
      <rPr>
        <b/>
        <sz val="10"/>
        <color theme="1"/>
        <rFont val="Calibri"/>
      </rPr>
      <t>Teste de Desenho (ToD) dos riscos</t>
    </r>
    <r>
      <rPr>
        <b/>
        <sz val="10"/>
        <rFont val="Calibri"/>
        <family val="2"/>
      </rPr>
      <t>-</t>
    </r>
    <r>
      <rPr>
        <b/>
        <sz val="10"/>
        <color theme="1"/>
        <rFont val="Calibri"/>
      </rPr>
      <t>chave</t>
    </r>
    <r>
      <rPr>
        <b/>
        <strike/>
        <sz val="10"/>
        <color theme="1"/>
        <rFont val="Calibri"/>
      </rPr>
      <t>s</t>
    </r>
    <r>
      <rPr>
        <b/>
        <sz val="10"/>
        <color theme="1"/>
        <rFont val="Calibri"/>
      </rPr>
      <t xml:space="preserve"> </t>
    </r>
    <r>
      <rPr>
        <sz val="10"/>
        <color theme="1"/>
        <rFont val="Calibri"/>
      </rPr>
      <t>:  avalia a adequabilidade do risco, observando sua pertinência e relevância face aos objetivos.</t>
    </r>
  </si>
  <si>
    <r>
      <rPr>
        <b/>
        <sz val="10"/>
        <color rgb="FF000000"/>
        <rFont val="Calibri"/>
      </rPr>
      <t>Teste de Efetividade (ToE) dos riscos</t>
    </r>
    <r>
      <rPr>
        <b/>
        <sz val="10"/>
        <rFont val="Calibri"/>
        <family val="2"/>
      </rPr>
      <t>-</t>
    </r>
    <r>
      <rPr>
        <b/>
        <sz val="10"/>
        <color rgb="FF000000"/>
        <rFont val="Calibri"/>
      </rPr>
      <t>chave</t>
    </r>
    <r>
      <rPr>
        <b/>
        <strike/>
        <sz val="10"/>
        <color rgb="FF000000"/>
        <rFont val="Calibri"/>
      </rPr>
      <t>s</t>
    </r>
    <r>
      <rPr>
        <b/>
        <sz val="10"/>
        <color rgb="FF000000"/>
        <rFont val="Calibri"/>
      </rPr>
      <t xml:space="preserve"> : </t>
    </r>
    <r>
      <rPr>
        <sz val="10"/>
        <color rgb="FF000000"/>
        <rFont val="Calibri"/>
      </rPr>
      <t xml:space="preserve">avalia a efetiva aplicação da gestão de riscos e se está surtindo os efeitos de asseguração dos resultados esperados. </t>
    </r>
  </si>
  <si>
    <t>ATRIBUTOS DE QUALIDADE DOS RISCOS E CONTROLES</t>
  </si>
  <si>
    <t>Tipo de Controle
 (Automático ou Manual)</t>
  </si>
  <si>
    <t>Categoria de Controle</t>
  </si>
  <si>
    <t>Controle chave?</t>
  </si>
  <si>
    <t>Sistema Envolvido</t>
  </si>
  <si>
    <t>Gestão de Incidentes</t>
  </si>
  <si>
    <t>Monitor</t>
  </si>
  <si>
    <t xml:space="preserve"> ScopeView</t>
  </si>
  <si>
    <t>ScopeView</t>
  </si>
  <si>
    <t>Link</t>
  </si>
  <si>
    <t>COSO ICIF 2013 - QUESTIONÁRIO DE AUTOAVALIAÇÃO DE RISCOS E CONTROLES (RCSA)</t>
  </si>
  <si>
    <r>
      <rPr>
        <b/>
        <sz val="11"/>
        <color theme="1"/>
        <rFont val="Calibri"/>
      </rPr>
      <t xml:space="preserve">(6.1) Objetivos Operacionais
</t>
    </r>
    <r>
      <rPr>
        <sz val="11"/>
        <color theme="1"/>
        <rFont val="Calibri"/>
      </rPr>
      <t xml:space="preserve">   - Refletir as escolhas da administração.
   - Considerar tolerâncias para risco.
   - Incluir metas de desempenho operacionais e financeiras.
   - Formar uma base para o comprometimento de recursos.</t>
    </r>
  </si>
  <si>
    <r>
      <rPr>
        <b/>
        <sz val="11"/>
        <color theme="1"/>
        <rFont val="Calibri"/>
      </rPr>
      <t xml:space="preserve">(6.2) Objetivos de Divulgação Financeira Externa
</t>
    </r>
    <r>
      <rPr>
        <sz val="11"/>
        <color theme="1"/>
        <rFont val="Calibri"/>
      </rPr>
      <t xml:space="preserve">  - Estar em conformidade com as normas de contabilidade aplicáveis.
  - Considerar a materialidade.
  - Refletir as atividades da entidade.</t>
    </r>
  </si>
  <si>
    <r>
      <rPr>
        <b/>
        <sz val="11"/>
        <color theme="1"/>
        <rFont val="Calibri"/>
      </rPr>
      <t xml:space="preserve">(6.2) Objetivos de Demonstração Externa Não Financeira
</t>
    </r>
    <r>
      <rPr>
        <sz val="11"/>
        <color theme="1"/>
        <rFont val="Calibri"/>
      </rPr>
      <t xml:space="preserve">  - Estar em conformidade as normas estruturas estabelecidas externamente.
  - Considerar os níveis necessários de precisão.
  - Refletir as atividades da entidade.</t>
    </r>
  </si>
  <si>
    <t>(7.1). Incluir os níveis de entidade, subsidiária, unidade operacional e áreas funcionais.</t>
  </si>
  <si>
    <r>
      <rPr>
        <b/>
        <sz val="11"/>
        <color theme="1"/>
        <rFont val="Calibri"/>
      </rPr>
      <t xml:space="preserve">(6.4) Objetivos de Conformidade 
</t>
    </r>
    <r>
      <rPr>
        <sz val="11"/>
        <color theme="1"/>
        <rFont val="Calibri"/>
      </rPr>
      <t xml:space="preserve">  -Refletir leis e regulamentos externos.
  - Considerar as tolerâncias ao risco.</t>
    </r>
  </si>
  <si>
    <r>
      <rPr>
        <b/>
        <sz val="11"/>
        <color theme="1"/>
        <rFont val="Calibri"/>
      </rPr>
      <t>(6.3) Objetivos de Divulgação Interna</t>
    </r>
    <r>
      <rPr>
        <sz val="11"/>
        <color theme="1"/>
        <rFont val="Calibri"/>
      </rPr>
      <t xml:space="preserve">
  - Refletir as escolhas da administração.
  - Considerar o nível necessário de precisão.
  - Refletir as atividades da entidade.</t>
    </r>
  </si>
  <si>
    <r>
      <rPr>
        <b/>
        <sz val="14"/>
        <color rgb="FF000000"/>
        <rFont val="Calibri"/>
      </rPr>
      <t>CONTROLE EXISTENTES</t>
    </r>
    <r>
      <rPr>
        <b/>
        <sz val="14"/>
        <color rgb="FFFF0000"/>
        <rFont val="Calibri"/>
      </rPr>
      <t xml:space="preserve"> (SELECIONAR TODOS OU NO MÍNIMO OS CHAVES)</t>
    </r>
  </si>
  <si>
    <t>Informativo com orientações sobre correlacionar informações em ferramentas distintas.</t>
  </si>
  <si>
    <t>Melhoria na ferramenta de monitoração nos eventos de indisponibilidade.</t>
  </si>
  <si>
    <t>Paineis para verificação de disponibilidade da ferramenta de workflow.</t>
  </si>
  <si>
    <t>Cockpit para acompanhar a disponibilidade da infraestrutura</t>
  </si>
  <si>
    <t>Falha ou inoperância do sistema de registro automatizado de incidentes.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</si>
</sst>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84">
    <font>
      <sz val="10"/>
      <color rgb="FF000000"/>
      <name val="Arial"/>
    </font>
    <font>
      <b/>
      <sz val="10"/>
      <color theme="1"/>
      <name val="Calibri"/>
    </font>
    <font>
      <sz val="10"/>
      <color theme="1"/>
      <name val="Calibri"/>
    </font>
    <font>
      <b/>
      <sz val="10"/>
      <color rgb="FFFFFFFF"/>
      <name val="Calibri"/>
    </font>
    <font>
      <sz val="10"/>
      <name val="Arial"/>
    </font>
    <font>
      <b/>
      <sz val="11"/>
      <color theme="1"/>
      <name val="Calibri"/>
    </font>
    <font>
      <b/>
      <sz val="10"/>
      <color rgb="FF000000"/>
      <name val="Calibri"/>
    </font>
    <font>
      <sz val="10"/>
      <color rgb="FF000000"/>
      <name val="Calibri"/>
    </font>
    <font>
      <sz val="10"/>
      <color rgb="FFFF0000"/>
      <name val="Calibri"/>
    </font>
    <font>
      <b/>
      <sz val="11"/>
      <color rgb="FFFFFFFF"/>
      <name val="Calibri"/>
    </font>
    <font>
      <sz val="11"/>
      <color rgb="FF000000"/>
      <name val="Calibri"/>
    </font>
    <font>
      <sz val="11"/>
      <color theme="1"/>
      <name val="Calibri"/>
    </font>
    <font>
      <b/>
      <sz val="9"/>
      <color rgb="FF000000"/>
      <name val="Calibri"/>
    </font>
    <font>
      <strike/>
      <sz val="10"/>
      <color rgb="FF0000FF"/>
      <name val="Calibri"/>
    </font>
    <font>
      <b/>
      <sz val="18"/>
      <color theme="1"/>
      <name val="Calibri"/>
    </font>
    <font>
      <b/>
      <sz val="10"/>
      <color rgb="FFFF0000"/>
      <name val="Calibri"/>
    </font>
    <font>
      <b/>
      <sz val="9"/>
      <color rgb="FFFFFFFF"/>
      <name val="Calibri"/>
    </font>
    <font>
      <b/>
      <sz val="14"/>
      <color theme="1"/>
      <name val="Calibri"/>
    </font>
    <font>
      <b/>
      <sz val="10"/>
      <color rgb="FF000000"/>
      <name val="Arial"/>
    </font>
    <font>
      <b/>
      <strike/>
      <sz val="9"/>
      <color rgb="FF000000"/>
      <name val="Calibri"/>
    </font>
    <font>
      <strike/>
      <sz val="10"/>
      <color theme="1"/>
      <name val="Calibri"/>
    </font>
    <font>
      <b/>
      <strike/>
      <sz val="10"/>
      <color rgb="FFFFFFFF"/>
      <name val="Calibri"/>
    </font>
    <font>
      <sz val="9"/>
      <color theme="1"/>
      <name val="Calibri"/>
    </font>
    <font>
      <u/>
      <sz val="7"/>
      <color rgb="FF0000FF"/>
      <name val="Arial"/>
    </font>
    <font>
      <b/>
      <sz val="11"/>
      <color rgb="FF000000"/>
      <name val="&quot;Times New Roman&quot;"/>
    </font>
    <font>
      <sz val="10"/>
      <color rgb="FF000000"/>
      <name val="&quot;Times New Roman&quot;"/>
    </font>
    <font>
      <b/>
      <sz val="9"/>
      <color theme="1"/>
      <name val="Calibri"/>
    </font>
    <font>
      <b/>
      <strike/>
      <sz val="9"/>
      <color rgb="FFFFFFFF"/>
      <name val="Calibri"/>
    </font>
    <font>
      <b/>
      <sz val="9"/>
      <color rgb="FFFF0000"/>
      <name val="Calibri"/>
    </font>
    <font>
      <b/>
      <sz val="9"/>
      <color rgb="FF000000"/>
      <name val="&quot;Times New Roman&quot;"/>
    </font>
    <font>
      <strike/>
      <sz val="9"/>
      <color theme="1"/>
      <name val="Calibri"/>
    </font>
    <font>
      <b/>
      <strike/>
      <sz val="9"/>
      <color theme="1"/>
      <name val="Calibri"/>
    </font>
    <font>
      <sz val="10"/>
      <color rgb="FF000000"/>
      <name val="Roboto"/>
    </font>
    <font>
      <b/>
      <sz val="9"/>
      <color theme="1"/>
      <name val="Arial"/>
    </font>
    <font>
      <sz val="9"/>
      <color rgb="FF000000"/>
      <name val="Calibri"/>
    </font>
    <font>
      <b/>
      <sz val="9"/>
      <color rgb="FF0000FF"/>
      <name val="Calibri"/>
    </font>
    <font>
      <sz val="9"/>
      <color rgb="FF0000FF"/>
      <name val="Calibri"/>
    </font>
    <font>
      <sz val="9"/>
      <color rgb="FFFF00FF"/>
      <name val="Calibri"/>
    </font>
    <font>
      <strike/>
      <sz val="9"/>
      <color rgb="FF741B47"/>
      <name val="Calibri"/>
    </font>
    <font>
      <u/>
      <sz val="9"/>
      <color rgb="FF0000FF"/>
      <name val="Arial"/>
    </font>
    <font>
      <strike/>
      <sz val="9"/>
      <color rgb="FFFF00FF"/>
      <name val="Calibri"/>
    </font>
    <font>
      <b/>
      <sz val="9"/>
      <color rgb="FFFF00FF"/>
      <name val="Calibri"/>
    </font>
    <font>
      <sz val="9"/>
      <color rgb="FFFF0000"/>
      <name val="Calibri"/>
    </font>
    <font>
      <sz val="9"/>
      <color rgb="FFFF00FF"/>
      <name val="Arial"/>
    </font>
    <font>
      <sz val="10"/>
      <color rgb="FFFFFFFF"/>
      <name val="Calibri"/>
    </font>
    <font>
      <sz val="10"/>
      <color rgb="FF434343"/>
      <name val="Calibri"/>
    </font>
    <font>
      <i/>
      <sz val="10"/>
      <color theme="1"/>
      <name val="Calibri"/>
    </font>
    <font>
      <b/>
      <strike/>
      <sz val="10"/>
      <color theme="1"/>
      <name val="Calibri"/>
    </font>
    <font>
      <i/>
      <sz val="9"/>
      <color theme="1"/>
      <name val="Calibri"/>
    </font>
    <font>
      <i/>
      <sz val="8"/>
      <color theme="1"/>
      <name val="Calibri"/>
    </font>
    <font>
      <b/>
      <strike/>
      <sz val="10"/>
      <color rgb="FF000000"/>
      <name val="Calibri"/>
    </font>
    <font>
      <i/>
      <sz val="8"/>
      <color rgb="FF000000"/>
      <name val="Calibri"/>
    </font>
    <font>
      <strike/>
      <sz val="10"/>
      <color rgb="FF000000"/>
      <name val="Calibri"/>
    </font>
    <font>
      <b/>
      <sz val="14"/>
      <color rgb="FF000000"/>
      <name val="Calibri"/>
    </font>
    <font>
      <b/>
      <sz val="14"/>
      <color rgb="FFFF0000"/>
      <name val="Calibri"/>
    </font>
    <font>
      <b/>
      <sz val="9"/>
      <color rgb="FFCC0000"/>
      <name val="Calibri"/>
    </font>
    <font>
      <sz val="9"/>
      <color rgb="FFFFFFFF"/>
      <name val="Calibri"/>
    </font>
    <font>
      <sz val="7"/>
      <color theme="1"/>
      <name val="Calibri"/>
    </font>
    <font>
      <sz val="7"/>
      <name val="Arial"/>
    </font>
    <font>
      <sz val="7"/>
      <color rgb="FF000000"/>
      <name val="Arial"/>
    </font>
    <font>
      <u/>
      <sz val="7"/>
      <color rgb="FF1155CC"/>
      <name val="Arial"/>
    </font>
    <font>
      <strike/>
      <sz val="9"/>
      <color rgb="FFFF0000"/>
      <name val="Calibri"/>
    </font>
    <font>
      <b/>
      <strike/>
      <sz val="9"/>
      <color rgb="FFFF0000"/>
      <name val="Calibri"/>
    </font>
    <font>
      <sz val="9"/>
      <name val="Arial"/>
    </font>
    <font>
      <u/>
      <sz val="9"/>
      <color rgb="FF1155CC"/>
      <name val="Arial"/>
    </font>
    <font>
      <sz val="9"/>
      <color rgb="FF000000"/>
      <name val="Arial"/>
    </font>
    <font>
      <i/>
      <sz val="9"/>
      <color rgb="FFFF00FF"/>
      <name val="Calibri"/>
    </font>
    <font>
      <b/>
      <sz val="9"/>
      <color rgb="FFF4CCCC"/>
      <name val="Calibri"/>
    </font>
    <font>
      <b/>
      <sz val="10"/>
      <name val="Arial"/>
    </font>
    <font>
      <b/>
      <sz val="10"/>
      <color theme="1"/>
      <name val="Calibri"/>
      <family val="2"/>
    </font>
    <font>
      <b/>
      <sz val="11"/>
      <color theme="1"/>
      <name val="Calibri"/>
      <family val="2"/>
    </font>
    <font>
      <b/>
      <sz val="10"/>
      <color rgb="FF000000"/>
      <name val="Arial"/>
      <family val="2"/>
    </font>
    <font>
      <b/>
      <sz val="18"/>
      <color rgb="FFFFFFFF"/>
      <name val="Calibri"/>
      <family val="2"/>
    </font>
    <font>
      <u/>
      <sz val="10"/>
      <color theme="10"/>
      <name val="Arial"/>
    </font>
    <font>
      <b/>
      <sz val="8"/>
      <color rgb="FF000000"/>
      <name val="Open Sans Light"/>
      <family val="2"/>
    </font>
    <font>
      <sz val="8"/>
      <color rgb="FF000000"/>
      <name val="Open Sans Light"/>
      <family val="2"/>
    </font>
    <font>
      <b/>
      <sz val="10"/>
      <color rgb="FF000000"/>
      <name val="Calibri"/>
      <family val="2"/>
    </font>
    <font>
      <b/>
      <sz val="10"/>
      <name val="Calibri"/>
      <family val="2"/>
    </font>
    <font>
      <sz val="10"/>
      <color theme="1"/>
      <name val="Calibri"/>
      <family val="2"/>
    </font>
    <font>
      <sz val="10"/>
      <color rgb="FF000000"/>
      <name val="Calibri"/>
      <family val="2"/>
    </font>
    <font>
      <b/>
      <sz val="9"/>
      <color rgb="FF000000"/>
      <name val="Calibri"/>
      <family val="2"/>
    </font>
    <font>
      <b/>
      <sz val="20"/>
      <color theme="1"/>
      <name val="Calibri"/>
      <family val="2"/>
    </font>
    <font>
      <sz val="11"/>
      <color theme="1"/>
      <name val="Calibri"/>
      <family val="2"/>
    </font>
    <font>
      <b/>
      <sz val="14"/>
      <color rgb="FFFF0000"/>
      <name val="Calibri"/>
      <family val="2"/>
    </font>
  </fonts>
  <fills count="37">
    <fill>
      <patternFill patternType="none"/>
    </fill>
    <fill>
      <patternFill patternType="gray125"/>
    </fill>
    <fill>
      <patternFill patternType="solid">
        <fgColor rgb="FFD9D9D9"/>
        <bgColor rgb="FFD9D9D9"/>
      </patternFill>
    </fill>
    <fill>
      <patternFill patternType="solid">
        <fgColor rgb="FF000000"/>
        <bgColor rgb="FF000000"/>
      </patternFill>
    </fill>
    <fill>
      <patternFill patternType="solid">
        <fgColor rgb="FFF4CCCC"/>
        <bgColor rgb="FFF4CCCC"/>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CFE2F3"/>
        <bgColor rgb="FFCFE2F3"/>
      </patternFill>
    </fill>
    <fill>
      <patternFill patternType="solid">
        <fgColor rgb="FFF3F3F3"/>
        <bgColor rgb="FFF3F3F3"/>
      </patternFill>
    </fill>
    <fill>
      <patternFill patternType="solid">
        <fgColor rgb="FFD9D2E9"/>
        <bgColor rgb="FFD9D2E9"/>
      </patternFill>
    </fill>
    <fill>
      <patternFill patternType="solid">
        <fgColor rgb="FFEFEFEF"/>
        <bgColor rgb="FFEFEFEF"/>
      </patternFill>
    </fill>
    <fill>
      <patternFill patternType="solid">
        <fgColor rgb="FFEAD1DC"/>
        <bgColor rgb="FFEAD1DC"/>
      </patternFill>
    </fill>
    <fill>
      <patternFill patternType="solid">
        <fgColor rgb="FF4BACC6"/>
        <bgColor rgb="FF4BACC6"/>
      </patternFill>
    </fill>
    <fill>
      <patternFill patternType="solid">
        <fgColor rgb="FFDCE6F1"/>
        <bgColor rgb="FFDCE6F1"/>
      </patternFill>
    </fill>
    <fill>
      <patternFill patternType="solid">
        <fgColor rgb="FFDAEEF3"/>
        <bgColor rgb="FFDAEEF3"/>
      </patternFill>
    </fill>
    <fill>
      <patternFill patternType="solid">
        <fgColor rgb="FF073763"/>
        <bgColor rgb="FF073763"/>
      </patternFill>
    </fill>
    <fill>
      <patternFill patternType="solid">
        <fgColor rgb="FF9FC5E8"/>
        <bgColor rgb="FF9FC5E8"/>
      </patternFill>
    </fill>
    <fill>
      <patternFill patternType="solid">
        <fgColor rgb="FF6D9EEB"/>
        <bgColor rgb="FF6D9EEB"/>
      </patternFill>
    </fill>
    <fill>
      <patternFill patternType="solid">
        <fgColor rgb="FF999999"/>
        <bgColor rgb="FF999999"/>
      </patternFill>
    </fill>
    <fill>
      <patternFill patternType="solid">
        <fgColor rgb="FFB7B7B7"/>
        <bgColor rgb="FFB7B7B7"/>
      </patternFill>
    </fill>
    <fill>
      <patternFill patternType="solid">
        <fgColor rgb="FFD0E0E3"/>
        <bgColor rgb="FFD0E0E3"/>
      </patternFill>
    </fill>
    <fill>
      <patternFill patternType="solid">
        <fgColor rgb="FFCCCCCC"/>
        <bgColor rgb="FFCCCCCC"/>
      </patternFill>
    </fill>
    <fill>
      <patternFill patternType="solid">
        <fgColor rgb="FF0B5394"/>
        <bgColor rgb="FF0B5394"/>
      </patternFill>
    </fill>
    <fill>
      <patternFill patternType="solid">
        <fgColor rgb="FFB6D7A8"/>
        <bgColor rgb="FFB6D7A8"/>
      </patternFill>
    </fill>
    <fill>
      <patternFill patternType="solid">
        <fgColor rgb="FFB4A7D6"/>
        <bgColor rgb="FFB4A7D6"/>
      </patternFill>
    </fill>
    <fill>
      <patternFill patternType="solid">
        <fgColor rgb="FFF9CB9C"/>
        <bgColor rgb="FFF9CB9C"/>
      </patternFill>
    </fill>
    <fill>
      <patternFill patternType="solid">
        <fgColor rgb="FFFFE599"/>
        <bgColor rgb="FFFFE599"/>
      </patternFill>
    </fill>
    <fill>
      <patternFill patternType="solid">
        <fgColor rgb="FF93C47D"/>
        <bgColor rgb="FF93C47D"/>
      </patternFill>
    </fill>
    <fill>
      <patternFill patternType="solid">
        <fgColor rgb="FFFFFFFF"/>
        <bgColor rgb="FFFFFFFF"/>
      </patternFill>
    </fill>
    <fill>
      <patternFill patternType="solid">
        <fgColor rgb="FFFFFF00"/>
        <bgColor rgb="FFFFFF00"/>
      </patternFill>
    </fill>
    <fill>
      <patternFill patternType="solid">
        <fgColor rgb="FFD5A6BD"/>
        <bgColor rgb="FFD5A6BD"/>
      </patternFill>
    </fill>
    <fill>
      <patternFill patternType="solid">
        <fgColor rgb="FFC9DAF8"/>
        <bgColor rgb="FFC9DAF8"/>
      </patternFill>
    </fill>
    <fill>
      <patternFill patternType="solid">
        <fgColor rgb="FFF4CCCC"/>
        <bgColor indexed="64"/>
      </patternFill>
    </fill>
    <fill>
      <patternFill patternType="solid">
        <fgColor rgb="FFFCE5CD"/>
        <bgColor indexed="64"/>
      </patternFill>
    </fill>
    <fill>
      <patternFill patternType="solid">
        <fgColor rgb="FFFFF2CC"/>
        <bgColor indexed="64"/>
      </patternFill>
    </fill>
    <fill>
      <patternFill patternType="solid">
        <fgColor rgb="FFD9EAD3"/>
        <bgColor indexed="64"/>
      </patternFill>
    </fill>
  </fills>
  <borders count="38">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hair">
        <color rgb="FF000000"/>
      </left>
      <right style="hair">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hair">
        <color rgb="FF434343"/>
      </bottom>
      <diagonal/>
    </border>
    <border>
      <left/>
      <right/>
      <top style="hair">
        <color rgb="FF434343"/>
      </top>
      <bottom style="hair">
        <color rgb="FF434343"/>
      </bottom>
      <diagonal/>
    </border>
    <border>
      <left style="hair">
        <color rgb="FF000000"/>
      </left>
      <right style="hair">
        <color rgb="FF000000"/>
      </right>
      <top style="hair">
        <color rgb="FF000000"/>
      </top>
      <bottom style="hair">
        <color rgb="FF000000"/>
      </bottom>
      <diagonal/>
    </border>
    <border>
      <left style="hair">
        <color rgb="FFFFFFFF"/>
      </left>
      <right style="hair">
        <color rgb="FFFFFFFF"/>
      </right>
      <top style="hair">
        <color rgb="FFFFFFFF"/>
      </top>
      <bottom/>
      <diagonal/>
    </border>
    <border>
      <left style="hair">
        <color rgb="FFFFFFFF"/>
      </left>
      <right/>
      <top style="hair">
        <color rgb="FFFFFFFF"/>
      </top>
      <bottom style="hair">
        <color rgb="FFFFFFFF"/>
      </bottom>
      <diagonal/>
    </border>
    <border>
      <left/>
      <right/>
      <top style="hair">
        <color rgb="FFFFFFFF"/>
      </top>
      <bottom style="hair">
        <color rgb="FFFFFFFF"/>
      </bottom>
      <diagonal/>
    </border>
    <border>
      <left style="hair">
        <color rgb="FFFFFFFF"/>
      </left>
      <right style="hair">
        <color rgb="FFFFFFFF"/>
      </right>
      <top/>
      <bottom style="hair">
        <color rgb="FFFFFFFF"/>
      </bottom>
      <diagonal/>
    </border>
    <border>
      <left/>
      <right/>
      <top/>
      <bottom style="hair">
        <color rgb="FF000000"/>
      </bottom>
      <diagonal/>
    </border>
    <border>
      <left/>
      <right style="hair">
        <color rgb="FF000000"/>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0" fontId="73" fillId="0" borderId="0" applyNumberFormat="0" applyFill="0" applyBorder="0" applyAlignment="0" applyProtection="0"/>
  </cellStyleXfs>
  <cellXfs count="619">
    <xf numFmtId="0" fontId="0" fillId="0" borderId="0" xfId="0"/>
    <xf numFmtId="0" fontId="1"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xf>
    <xf numFmtId="0" fontId="5" fillId="5" borderId="0" xfId="0" applyFont="1" applyFill="1" applyAlignment="1">
      <alignment horizontal="center" vertical="center" wrapText="1"/>
    </xf>
    <xf numFmtId="0" fontId="2" fillId="0" borderId="0" xfId="0" applyFont="1" applyAlignment="1">
      <alignment horizontal="center" vertical="center"/>
    </xf>
    <xf numFmtId="0" fontId="1" fillId="9" borderId="0" xfId="0" applyFont="1" applyFill="1" applyAlignment="1">
      <alignment vertical="top" wrapText="1"/>
    </xf>
    <xf numFmtId="0" fontId="2" fillId="9" borderId="2" xfId="0" applyFont="1" applyFill="1" applyBorder="1" applyAlignment="1">
      <alignment vertical="top" wrapText="1"/>
    </xf>
    <xf numFmtId="0" fontId="2" fillId="0" borderId="1" xfId="0" applyFont="1" applyBorder="1" applyAlignment="1">
      <alignment vertical="top" wrapText="1"/>
    </xf>
    <xf numFmtId="0" fontId="2" fillId="0" borderId="3" xfId="0" applyFont="1" applyBorder="1" applyAlignment="1">
      <alignment vertical="top" wrapText="1"/>
    </xf>
    <xf numFmtId="0" fontId="1" fillId="8" borderId="0" xfId="0" applyFont="1" applyFill="1" applyAlignment="1">
      <alignment vertical="top" wrapText="1"/>
    </xf>
    <xf numFmtId="0" fontId="2" fillId="8" borderId="1" xfId="0" applyFont="1" applyFill="1" applyBorder="1" applyAlignment="1">
      <alignment vertical="top" wrapText="1"/>
    </xf>
    <xf numFmtId="0" fontId="2" fillId="8" borderId="2" xfId="0" applyFont="1" applyFill="1" applyBorder="1" applyAlignment="1">
      <alignment vertical="top" wrapText="1"/>
    </xf>
    <xf numFmtId="0" fontId="1" fillId="8" borderId="1" xfId="0" applyFont="1" applyFill="1" applyBorder="1" applyAlignment="1">
      <alignment vertical="top" wrapText="1"/>
    </xf>
    <xf numFmtId="0" fontId="2" fillId="8" borderId="3" xfId="0" applyFont="1" applyFill="1" applyBorder="1" applyAlignment="1">
      <alignment vertical="top" wrapText="1"/>
    </xf>
    <xf numFmtId="0" fontId="1" fillId="10" borderId="0" xfId="0" applyFont="1" applyFill="1" applyAlignment="1">
      <alignment vertical="top" wrapText="1"/>
    </xf>
    <xf numFmtId="0" fontId="2" fillId="0" borderId="2" xfId="0" applyFont="1" applyBorder="1" applyAlignment="1">
      <alignment vertical="top" wrapText="1"/>
    </xf>
    <xf numFmtId="0" fontId="2" fillId="10" borderId="1" xfId="0" applyFont="1" applyFill="1" applyBorder="1" applyAlignment="1">
      <alignment vertical="top" wrapText="1"/>
    </xf>
    <xf numFmtId="0" fontId="2" fillId="10" borderId="2" xfId="0" applyFont="1" applyFill="1" applyBorder="1" applyAlignment="1">
      <alignment vertical="top" wrapText="1"/>
    </xf>
    <xf numFmtId="0" fontId="6" fillId="10" borderId="1" xfId="0" applyFont="1" applyFill="1" applyBorder="1" applyAlignment="1">
      <alignment vertical="top" wrapText="1"/>
    </xf>
    <xf numFmtId="0" fontId="7" fillId="10" borderId="1" xfId="0" applyFont="1" applyFill="1" applyBorder="1" applyAlignment="1">
      <alignment vertical="top" wrapText="1"/>
    </xf>
    <xf numFmtId="0" fontId="8" fillId="11" borderId="0" xfId="0" applyFont="1" applyFill="1" applyAlignment="1">
      <alignment vertical="top" wrapText="1"/>
    </xf>
    <xf numFmtId="0" fontId="8" fillId="0" borderId="2" xfId="0" applyFont="1" applyBorder="1" applyAlignment="1">
      <alignment vertical="top" wrapText="1"/>
    </xf>
    <xf numFmtId="0" fontId="8" fillId="0" borderId="0" xfId="0" applyFont="1" applyAlignment="1">
      <alignment vertical="top"/>
    </xf>
    <xf numFmtId="0" fontId="1" fillId="7" borderId="0" xfId="0" applyFont="1" applyFill="1" applyAlignment="1">
      <alignment vertical="top" wrapText="1"/>
    </xf>
    <xf numFmtId="0" fontId="2" fillId="7" borderId="1" xfId="0" applyFont="1" applyFill="1" applyBorder="1" applyAlignment="1">
      <alignment vertical="top" wrapText="1"/>
    </xf>
    <xf numFmtId="0" fontId="2" fillId="7" borderId="2" xfId="0" applyFont="1" applyFill="1" applyBorder="1" applyAlignment="1">
      <alignment vertical="top" wrapText="1"/>
    </xf>
    <xf numFmtId="0" fontId="1" fillId="7" borderId="1" xfId="0" applyFont="1" applyFill="1" applyBorder="1" applyAlignment="1">
      <alignment vertical="top" wrapText="1"/>
    </xf>
    <xf numFmtId="0" fontId="2" fillId="12" borderId="1" xfId="0" applyFont="1" applyFill="1" applyBorder="1" applyAlignment="1">
      <alignment vertical="top" wrapText="1"/>
    </xf>
    <xf numFmtId="0" fontId="9" fillId="13" borderId="0" xfId="0" applyFont="1" applyFill="1" applyAlignment="1">
      <alignment vertical="top" wrapText="1"/>
    </xf>
    <xf numFmtId="0" fontId="2" fillId="0" borderId="0" xfId="0" applyFont="1" applyAlignment="1">
      <alignment wrapText="1"/>
    </xf>
    <xf numFmtId="0" fontId="10" fillId="14" borderId="0" xfId="0" applyFont="1" applyFill="1" applyAlignment="1">
      <alignment vertical="top"/>
    </xf>
    <xf numFmtId="22" fontId="10" fillId="14" borderId="0" xfId="0" applyNumberFormat="1" applyFont="1" applyFill="1" applyAlignment="1">
      <alignment horizontal="right" vertical="top"/>
    </xf>
    <xf numFmtId="164" fontId="10" fillId="14" borderId="0" xfId="0" applyNumberFormat="1" applyFont="1" applyFill="1" applyAlignment="1">
      <alignment horizontal="right" vertical="top"/>
    </xf>
    <xf numFmtId="0" fontId="10" fillId="0" borderId="0" xfId="0" applyFont="1" applyAlignment="1">
      <alignment vertical="top"/>
    </xf>
    <xf numFmtId="22" fontId="10" fillId="0" borderId="0" xfId="0" applyNumberFormat="1" applyFont="1" applyAlignment="1">
      <alignment horizontal="right" vertical="top"/>
    </xf>
    <xf numFmtId="164" fontId="10" fillId="0" borderId="0" xfId="0" applyNumberFormat="1" applyFont="1" applyAlignment="1">
      <alignment horizontal="right" vertical="top"/>
    </xf>
    <xf numFmtId="0" fontId="10" fillId="15" borderId="0" xfId="0" applyFont="1" applyFill="1" applyAlignment="1">
      <alignment vertical="top"/>
    </xf>
    <xf numFmtId="22" fontId="10" fillId="15" borderId="0" xfId="0" applyNumberFormat="1" applyFont="1" applyFill="1" applyAlignment="1">
      <alignment horizontal="right" vertical="top"/>
    </xf>
    <xf numFmtId="164" fontId="10" fillId="15" borderId="0" xfId="0" applyNumberFormat="1" applyFont="1" applyFill="1" applyAlignment="1">
      <alignment horizontal="right" vertical="top"/>
    </xf>
    <xf numFmtId="0" fontId="11" fillId="0" borderId="0" xfId="0" applyFont="1" applyAlignment="1">
      <alignment wrapText="1"/>
    </xf>
    <xf numFmtId="0" fontId="12" fillId="0" borderId="0" xfId="0" applyFont="1" applyAlignment="1">
      <alignment wrapText="1"/>
    </xf>
    <xf numFmtId="0" fontId="11" fillId="0" borderId="0" xfId="0" applyFont="1" applyAlignment="1">
      <alignment vertical="top" wrapText="1"/>
    </xf>
    <xf numFmtId="0" fontId="13" fillId="0" borderId="0" xfId="0" applyFont="1"/>
    <xf numFmtId="0" fontId="14" fillId="0" borderId="0" xfId="0" applyFont="1" applyAlignment="1">
      <alignment horizontal="center" wrapText="1"/>
    </xf>
    <xf numFmtId="0" fontId="12" fillId="9" borderId="2" xfId="0" applyFont="1" applyFill="1" applyBorder="1" applyAlignment="1">
      <alignment horizontal="left" vertical="center"/>
    </xf>
    <xf numFmtId="0" fontId="16" fillId="17" borderId="2" xfId="0" applyFont="1" applyFill="1" applyBorder="1" applyAlignment="1">
      <alignment horizontal="center" wrapText="1"/>
    </xf>
    <xf numFmtId="0" fontId="12" fillId="2" borderId="12"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6" fillId="17" borderId="13" xfId="0" applyFont="1" applyFill="1" applyBorder="1" applyAlignment="1">
      <alignment horizontal="center" vertical="top" wrapText="1"/>
    </xf>
    <xf numFmtId="0" fontId="16" fillId="18" borderId="13" xfId="0" applyFont="1" applyFill="1" applyBorder="1" applyAlignment="1">
      <alignment horizontal="center" vertical="top" wrapText="1"/>
    </xf>
    <xf numFmtId="0" fontId="2" fillId="0" borderId="14" xfId="0" applyFont="1" applyBorder="1" applyAlignment="1">
      <alignment vertical="top" wrapText="1"/>
    </xf>
    <xf numFmtId="0" fontId="2" fillId="0" borderId="14" xfId="0" applyFont="1" applyBorder="1" applyAlignment="1">
      <alignment horizontal="center" vertical="top" wrapText="1"/>
    </xf>
    <xf numFmtId="0" fontId="2" fillId="0" borderId="14" xfId="0" applyFont="1" applyBorder="1" applyAlignment="1">
      <alignment horizontal="center" vertical="top"/>
    </xf>
    <xf numFmtId="2" fontId="2" fillId="0" borderId="14" xfId="0" applyNumberFormat="1" applyFont="1" applyBorder="1" applyAlignment="1">
      <alignment horizontal="right" vertical="top" wrapText="1"/>
    </xf>
    <xf numFmtId="0" fontId="2" fillId="0" borderId="0" xfId="0" applyFont="1" applyAlignment="1">
      <alignment horizontal="center" vertical="top" wrapText="1"/>
    </xf>
    <xf numFmtId="0" fontId="2" fillId="0" borderId="15" xfId="0" applyFont="1" applyBorder="1" applyAlignment="1">
      <alignment vertical="top" wrapText="1"/>
    </xf>
    <xf numFmtId="0" fontId="2" fillId="0" borderId="15" xfId="0" applyFont="1" applyBorder="1" applyAlignment="1">
      <alignment horizontal="center" vertical="top" wrapText="1"/>
    </xf>
    <xf numFmtId="0" fontId="2" fillId="0" borderId="15" xfId="0" applyFont="1" applyBorder="1" applyAlignment="1">
      <alignment horizontal="center" vertical="top"/>
    </xf>
    <xf numFmtId="2" fontId="2" fillId="0" borderId="15" xfId="0" applyNumberFormat="1" applyFont="1" applyBorder="1" applyAlignment="1">
      <alignment horizontal="right" vertical="top" wrapText="1"/>
    </xf>
    <xf numFmtId="0" fontId="11" fillId="0" borderId="15" xfId="0" applyFont="1" applyBorder="1" applyAlignment="1">
      <alignment horizontal="center" vertical="top" wrapText="1"/>
    </xf>
    <xf numFmtId="0" fontId="11" fillId="0" borderId="15" xfId="0" applyFont="1" applyBorder="1" applyAlignment="1">
      <alignment vertical="top" wrapText="1"/>
    </xf>
    <xf numFmtId="2" fontId="17" fillId="11" borderId="0" xfId="0" applyNumberFormat="1" applyFont="1" applyFill="1" applyAlignment="1">
      <alignment vertical="center" wrapText="1"/>
    </xf>
    <xf numFmtId="2" fontId="17" fillId="0" borderId="0" xfId="0" applyNumberFormat="1" applyFont="1" applyAlignment="1">
      <alignment vertical="center" wrapText="1"/>
    </xf>
    <xf numFmtId="0" fontId="2" fillId="0" borderId="0" xfId="0" applyFont="1" applyAlignment="1">
      <alignment horizontal="center"/>
    </xf>
    <xf numFmtId="0" fontId="1" fillId="0" borderId="0" xfId="0" applyFont="1" applyAlignment="1">
      <alignment wrapText="1"/>
    </xf>
    <xf numFmtId="0" fontId="2" fillId="0" borderId="0" xfId="0" applyFont="1" applyAlignment="1">
      <alignment horizontal="center" wrapText="1"/>
    </xf>
    <xf numFmtId="0" fontId="18" fillId="2" borderId="16" xfId="0" applyFont="1" applyFill="1" applyBorder="1" applyAlignment="1">
      <alignment horizontal="center" vertical="center" wrapText="1"/>
    </xf>
    <xf numFmtId="0" fontId="19" fillId="2" borderId="13" xfId="0" applyFont="1" applyFill="1" applyBorder="1" applyAlignment="1">
      <alignment horizontal="center" vertical="top" wrapText="1"/>
    </xf>
    <xf numFmtId="0" fontId="20" fillId="0" borderId="14" xfId="0" applyFont="1" applyBorder="1" applyAlignment="1">
      <alignment vertical="top" wrapText="1"/>
    </xf>
    <xf numFmtId="2" fontId="2" fillId="0" borderId="14" xfId="0" applyNumberFormat="1" applyFont="1" applyBorder="1" applyAlignment="1">
      <alignment vertical="top" wrapText="1"/>
    </xf>
    <xf numFmtId="0" fontId="20" fillId="0" borderId="15" xfId="0" applyFont="1" applyBorder="1" applyAlignment="1">
      <alignment vertical="top" wrapText="1"/>
    </xf>
    <xf numFmtId="2" fontId="2" fillId="0" borderId="15" xfId="0" applyNumberFormat="1" applyFont="1" applyBorder="1" applyAlignment="1">
      <alignment vertical="top" wrapText="1"/>
    </xf>
    <xf numFmtId="2" fontId="5" fillId="2" borderId="0" xfId="0" applyNumberFormat="1" applyFont="1" applyFill="1" applyAlignment="1">
      <alignment vertical="center" wrapText="1"/>
    </xf>
    <xf numFmtId="0" fontId="14" fillId="20" borderId="0" xfId="0" applyFont="1" applyFill="1" applyAlignment="1">
      <alignment horizontal="center" wrapText="1"/>
    </xf>
    <xf numFmtId="0" fontId="3" fillId="16" borderId="0" xfId="0" applyFont="1" applyFill="1" applyAlignment="1">
      <alignment horizontal="center" vertical="center" wrapText="1"/>
    </xf>
    <xf numFmtId="0" fontId="3" fillId="16" borderId="17" xfId="0" applyFont="1" applyFill="1" applyBorder="1" applyAlignment="1">
      <alignment horizontal="center" vertical="center" wrapText="1"/>
    </xf>
    <xf numFmtId="0" fontId="16" fillId="16" borderId="17" xfId="0" applyFont="1" applyFill="1" applyBorder="1" applyAlignment="1">
      <alignment horizontal="center" vertical="center" wrapText="1"/>
    </xf>
    <xf numFmtId="0" fontId="2" fillId="0" borderId="21" xfId="0" applyFont="1" applyBorder="1" applyAlignment="1">
      <alignment vertical="top"/>
    </xf>
    <xf numFmtId="0" fontId="20" fillId="0" borderId="21" xfId="0" applyFont="1" applyBorder="1" applyAlignment="1">
      <alignment vertical="top"/>
    </xf>
    <xf numFmtId="0" fontId="2" fillId="0" borderId="21" xfId="0" applyFont="1" applyBorder="1" applyAlignment="1">
      <alignment vertical="top" wrapText="1"/>
    </xf>
    <xf numFmtId="0" fontId="2" fillId="0" borderId="21" xfId="0" applyFont="1" applyBorder="1" applyAlignment="1">
      <alignment horizontal="center" vertical="center"/>
    </xf>
    <xf numFmtId="2" fontId="2" fillId="9" borderId="21" xfId="0" applyNumberFormat="1" applyFont="1" applyFill="1" applyBorder="1" applyAlignment="1">
      <alignment horizontal="center" vertical="center"/>
    </xf>
    <xf numFmtId="2" fontId="2" fillId="21" borderId="21" xfId="0" applyNumberFormat="1" applyFont="1" applyFill="1" applyBorder="1" applyAlignment="1">
      <alignment horizontal="center" vertical="center"/>
    </xf>
    <xf numFmtId="2" fontId="2" fillId="2" borderId="21" xfId="0" applyNumberFormat="1" applyFont="1" applyFill="1" applyBorder="1" applyAlignment="1">
      <alignment horizontal="center" vertical="center"/>
    </xf>
    <xf numFmtId="0" fontId="2" fillId="0" borderId="21" xfId="0" applyFont="1" applyBorder="1" applyAlignment="1">
      <alignment horizontal="center" vertical="center" wrapText="1"/>
    </xf>
    <xf numFmtId="0" fontId="1" fillId="0" borderId="0" xfId="0" applyFont="1"/>
    <xf numFmtId="0" fontId="16" fillId="23" borderId="0" xfId="0" applyFont="1" applyFill="1" applyAlignment="1">
      <alignment horizontal="center" vertical="center" wrapText="1"/>
    </xf>
    <xf numFmtId="0" fontId="16" fillId="23" borderId="22" xfId="0" applyFont="1" applyFill="1" applyBorder="1" applyAlignment="1">
      <alignment horizontal="center" vertical="center" wrapText="1"/>
    </xf>
    <xf numFmtId="0" fontId="4" fillId="0" borderId="0" xfId="0" applyFont="1" applyAlignment="1">
      <alignment wrapText="1"/>
    </xf>
    <xf numFmtId="0" fontId="22" fillId="0" borderId="16" xfId="0" applyFont="1" applyBorder="1" applyAlignment="1">
      <alignment vertical="center"/>
    </xf>
    <xf numFmtId="0" fontId="22" fillId="0" borderId="16" xfId="0" applyFont="1" applyBorder="1" applyAlignment="1">
      <alignment vertical="center" wrapText="1"/>
    </xf>
    <xf numFmtId="0" fontId="2" fillId="0" borderId="0" xfId="0" applyFont="1"/>
    <xf numFmtId="0" fontId="2" fillId="0" borderId="0" xfId="0" applyFont="1" applyAlignment="1">
      <alignment vertical="center" wrapText="1"/>
    </xf>
    <xf numFmtId="0" fontId="2" fillId="0" borderId="0" xfId="0" applyFont="1" applyAlignment="1">
      <alignment vertical="center"/>
    </xf>
    <xf numFmtId="0" fontId="1" fillId="2" borderId="7" xfId="0" applyFont="1" applyFill="1" applyBorder="1" applyAlignment="1">
      <alignment vertical="center" wrapText="1"/>
    </xf>
    <xf numFmtId="0" fontId="1" fillId="2" borderId="13" xfId="0" applyFont="1" applyFill="1" applyBorder="1" applyAlignment="1">
      <alignment vertical="center" wrapText="1"/>
    </xf>
    <xf numFmtId="0" fontId="1" fillId="4" borderId="25"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6" borderId="25" xfId="0" applyFont="1" applyFill="1" applyBorder="1" applyAlignment="1">
      <alignment horizontal="left" vertical="top" wrapText="1"/>
    </xf>
    <xf numFmtId="0" fontId="1" fillId="7" borderId="25" xfId="0" applyFont="1" applyFill="1" applyBorder="1" applyAlignment="1">
      <alignment horizontal="left" vertical="top" wrapText="1"/>
    </xf>
    <xf numFmtId="0" fontId="1" fillId="24" borderId="25" xfId="0" applyFont="1" applyFill="1" applyBorder="1" applyAlignment="1">
      <alignment horizontal="left" vertical="top" wrapText="1"/>
    </xf>
    <xf numFmtId="0" fontId="24" fillId="0" borderId="10" xfId="0" applyFont="1" applyBorder="1" applyAlignment="1">
      <alignment horizontal="center"/>
    </xf>
    <xf numFmtId="0" fontId="2" fillId="9" borderId="4" xfId="0" applyFont="1" applyFill="1" applyBorder="1" applyAlignment="1">
      <alignment vertical="center" wrapText="1"/>
    </xf>
    <xf numFmtId="0" fontId="2" fillId="4" borderId="6" xfId="0" applyFont="1" applyFill="1" applyBorder="1" applyAlignment="1">
      <alignment vertical="top" wrapText="1"/>
    </xf>
    <xf numFmtId="0" fontId="2" fillId="5" borderId="3" xfId="0" applyFont="1" applyFill="1" applyBorder="1" applyAlignment="1">
      <alignment vertical="top" wrapText="1"/>
    </xf>
    <xf numFmtId="0" fontId="2" fillId="6" borderId="3" xfId="0" applyFont="1" applyFill="1" applyBorder="1" applyAlignment="1">
      <alignment vertical="top" wrapText="1"/>
    </xf>
    <xf numFmtId="0" fontId="2" fillId="7" borderId="3" xfId="0" applyFont="1" applyFill="1" applyBorder="1" applyAlignment="1">
      <alignment vertical="top" wrapText="1"/>
    </xf>
    <xf numFmtId="0" fontId="2" fillId="24" borderId="4" xfId="0" applyFont="1" applyFill="1" applyBorder="1" applyAlignment="1">
      <alignment vertical="top" wrapText="1"/>
    </xf>
    <xf numFmtId="0" fontId="2" fillId="9" borderId="27" xfId="0" applyFont="1" applyFill="1" applyBorder="1" applyAlignment="1">
      <alignment vertical="center" wrapText="1"/>
    </xf>
    <xf numFmtId="0" fontId="2" fillId="4" borderId="26" xfId="0" applyFont="1" applyFill="1" applyBorder="1" applyAlignment="1">
      <alignment vertical="top" wrapText="1"/>
    </xf>
    <xf numFmtId="0" fontId="2" fillId="5" borderId="0" xfId="0" applyFont="1" applyFill="1" applyAlignment="1">
      <alignment vertical="top" wrapText="1"/>
    </xf>
    <xf numFmtId="0" fontId="2" fillId="6" borderId="0" xfId="0" applyFont="1" applyFill="1" applyAlignment="1">
      <alignment vertical="top" wrapText="1"/>
    </xf>
    <xf numFmtId="0" fontId="2" fillId="7" borderId="0" xfId="0" applyFont="1" applyFill="1" applyAlignment="1">
      <alignment vertical="top" wrapText="1"/>
    </xf>
    <xf numFmtId="0" fontId="2" fillId="24" borderId="27" xfId="0" applyFont="1" applyFill="1" applyBorder="1" applyAlignment="1">
      <alignment vertical="top" wrapText="1"/>
    </xf>
    <xf numFmtId="0" fontId="2" fillId="9" borderId="13" xfId="0" applyFont="1" applyFill="1" applyBorder="1" applyAlignment="1">
      <alignment vertical="center" wrapText="1"/>
    </xf>
    <xf numFmtId="0" fontId="2" fillId="4" borderId="7" xfId="0" applyFont="1" applyFill="1" applyBorder="1" applyAlignment="1">
      <alignment vertical="top" wrapText="1"/>
    </xf>
    <xf numFmtId="0" fontId="2" fillId="5" borderId="1" xfId="0" applyFont="1" applyFill="1" applyBorder="1" applyAlignment="1">
      <alignment vertical="top" wrapText="1"/>
    </xf>
    <xf numFmtId="0" fontId="2" fillId="6" borderId="1" xfId="0" applyFont="1" applyFill="1" applyBorder="1" applyAlignment="1">
      <alignment vertical="top" wrapText="1"/>
    </xf>
    <xf numFmtId="0" fontId="2" fillId="24" borderId="13" xfId="0" applyFont="1" applyFill="1" applyBorder="1" applyAlignment="1">
      <alignment vertical="top" wrapText="1"/>
    </xf>
    <xf numFmtId="0" fontId="2" fillId="5" borderId="6" xfId="0" applyFont="1" applyFill="1" applyBorder="1" applyAlignment="1">
      <alignment vertical="top" wrapText="1"/>
    </xf>
    <xf numFmtId="0" fontId="2" fillId="5" borderId="26" xfId="0" applyFont="1" applyFill="1" applyBorder="1" applyAlignment="1">
      <alignment vertical="top" wrapText="1"/>
    </xf>
    <xf numFmtId="0" fontId="2" fillId="5" borderId="7" xfId="0" applyFont="1" applyFill="1" applyBorder="1" applyAlignment="1">
      <alignment vertical="top" wrapText="1"/>
    </xf>
    <xf numFmtId="0" fontId="1" fillId="17" borderId="0" xfId="0" applyFont="1" applyFill="1" applyAlignment="1">
      <alignment vertical="center" wrapText="1"/>
    </xf>
    <xf numFmtId="0" fontId="2" fillId="17" borderId="0" xfId="0" applyFont="1" applyFill="1" applyAlignment="1">
      <alignment vertical="center" wrapText="1"/>
    </xf>
    <xf numFmtId="0" fontId="2" fillId="4" borderId="0" xfId="0" applyFont="1" applyFill="1" applyAlignment="1">
      <alignment vertical="top" wrapText="1"/>
    </xf>
    <xf numFmtId="0" fontId="25" fillId="0" borderId="0" xfId="0" applyFont="1" applyAlignment="1">
      <alignment horizontal="left" wrapText="1"/>
    </xf>
    <xf numFmtId="0" fontId="11" fillId="24" borderId="27" xfId="0" applyFont="1" applyFill="1" applyBorder="1" applyAlignment="1">
      <alignment vertical="top" wrapText="1"/>
    </xf>
    <xf numFmtId="0" fontId="1" fillId="25" borderId="0" xfId="0" applyFont="1" applyFill="1" applyAlignment="1">
      <alignment vertical="center" wrapText="1"/>
    </xf>
    <xf numFmtId="0" fontId="2" fillId="25" borderId="0" xfId="0" applyFont="1" applyFill="1" applyAlignment="1">
      <alignment vertical="center" wrapText="1"/>
    </xf>
    <xf numFmtId="0" fontId="2" fillId="10" borderId="4" xfId="0" applyFont="1" applyFill="1" applyBorder="1" applyAlignment="1">
      <alignment vertical="center" wrapText="1"/>
    </xf>
    <xf numFmtId="0" fontId="2" fillId="10" borderId="27" xfId="0" applyFont="1" applyFill="1" applyBorder="1" applyAlignment="1">
      <alignment vertical="center" wrapText="1"/>
    </xf>
    <xf numFmtId="0" fontId="2" fillId="10" borderId="13" xfId="0" applyFont="1" applyFill="1" applyBorder="1" applyAlignment="1">
      <alignment vertical="center" wrapText="1"/>
    </xf>
    <xf numFmtId="0" fontId="1" fillId="7" borderId="0" xfId="0" applyFont="1" applyFill="1" applyAlignment="1">
      <alignment vertical="center" wrapText="1"/>
    </xf>
    <xf numFmtId="0" fontId="2" fillId="7" borderId="0" xfId="0" applyFont="1" applyFill="1" applyAlignment="1">
      <alignment vertical="center" wrapText="1"/>
    </xf>
    <xf numFmtId="0" fontId="2" fillId="7" borderId="4" xfId="0" applyFont="1" applyFill="1" applyBorder="1" applyAlignment="1">
      <alignment vertical="center" wrapText="1"/>
    </xf>
    <xf numFmtId="0" fontId="2" fillId="7" borderId="27" xfId="0" applyFont="1" applyFill="1" applyBorder="1" applyAlignment="1">
      <alignment vertical="center" wrapText="1"/>
    </xf>
    <xf numFmtId="0" fontId="2" fillId="7" borderId="13" xfId="0" applyFont="1" applyFill="1" applyBorder="1" applyAlignment="1">
      <alignment vertical="center" wrapText="1"/>
    </xf>
    <xf numFmtId="0" fontId="1" fillId="12" borderId="0" xfId="0" applyFont="1" applyFill="1" applyAlignment="1">
      <alignment vertical="center" wrapText="1"/>
    </xf>
    <xf numFmtId="0" fontId="2" fillId="12" borderId="0" xfId="0" applyFont="1" applyFill="1" applyAlignment="1">
      <alignment vertical="center" wrapText="1"/>
    </xf>
    <xf numFmtId="0" fontId="2" fillId="12" borderId="4" xfId="0" applyFont="1" applyFill="1" applyBorder="1" applyAlignment="1">
      <alignment horizontal="left" vertical="center" wrapText="1"/>
    </xf>
    <xf numFmtId="0" fontId="2" fillId="12" borderId="27" xfId="0" applyFont="1" applyFill="1" applyBorder="1" applyAlignment="1">
      <alignment vertical="center" wrapText="1"/>
    </xf>
    <xf numFmtId="0" fontId="2" fillId="12" borderId="13" xfId="0" applyFont="1" applyFill="1" applyBorder="1" applyAlignment="1">
      <alignment vertical="center" wrapText="1"/>
    </xf>
    <xf numFmtId="0" fontId="2" fillId="12" borderId="4" xfId="0" applyFont="1" applyFill="1" applyBorder="1" applyAlignment="1">
      <alignment vertical="center" wrapText="1"/>
    </xf>
    <xf numFmtId="0" fontId="22" fillId="0" borderId="0" xfId="0" applyFont="1" applyAlignment="1">
      <alignment vertical="center"/>
    </xf>
    <xf numFmtId="0" fontId="26" fillId="2" borderId="0" xfId="0" applyFont="1" applyFill="1" applyAlignment="1">
      <alignment vertical="center" wrapText="1"/>
    </xf>
    <xf numFmtId="0" fontId="26" fillId="2" borderId="7" xfId="0" applyFont="1" applyFill="1" applyBorder="1" applyAlignment="1">
      <alignment vertical="center" wrapText="1"/>
    </xf>
    <xf numFmtId="0" fontId="26" fillId="2" borderId="1" xfId="0" applyFont="1" applyFill="1" applyBorder="1" applyAlignment="1">
      <alignment vertical="center" wrapText="1"/>
    </xf>
    <xf numFmtId="0" fontId="26" fillId="2" borderId="13" xfId="0" applyFont="1" applyFill="1" applyBorder="1" applyAlignment="1">
      <alignment vertical="center" wrapText="1"/>
    </xf>
    <xf numFmtId="0" fontId="28" fillId="4" borderId="25" xfId="0" applyFont="1" applyFill="1" applyBorder="1" applyAlignment="1">
      <alignment horizontal="left" vertical="top" wrapText="1"/>
    </xf>
    <xf numFmtId="0" fontId="26" fillId="26" borderId="25" xfId="0" applyFont="1" applyFill="1" applyBorder="1" applyAlignment="1">
      <alignment horizontal="left" vertical="top" wrapText="1"/>
    </xf>
    <xf numFmtId="0" fontId="26" fillId="27" borderId="25" xfId="0" applyFont="1" applyFill="1" applyBorder="1" applyAlignment="1">
      <alignment horizontal="left" vertical="top" wrapText="1"/>
    </xf>
    <xf numFmtId="0" fontId="26" fillId="24" borderId="25" xfId="0" applyFont="1" applyFill="1" applyBorder="1" applyAlignment="1">
      <alignment horizontal="left" vertical="top" wrapText="1"/>
    </xf>
    <xf numFmtId="0" fontId="26" fillId="28" borderId="25" xfId="0" applyFont="1" applyFill="1" applyBorder="1" applyAlignment="1">
      <alignment horizontal="left" vertical="top" wrapText="1"/>
    </xf>
    <xf numFmtId="0" fontId="29" fillId="0" borderId="0" xfId="0" applyFont="1" applyAlignment="1">
      <alignment horizontal="center"/>
    </xf>
    <xf numFmtId="0" fontId="22" fillId="9" borderId="0" xfId="0" applyFont="1" applyFill="1" applyAlignment="1">
      <alignment vertical="top" wrapText="1"/>
    </xf>
    <xf numFmtId="0" fontId="22" fillId="0" borderId="3" xfId="0" applyFont="1" applyBorder="1" applyAlignment="1">
      <alignment horizontal="center" vertical="top" wrapText="1"/>
    </xf>
    <xf numFmtId="0" fontId="26" fillId="0" borderId="3" xfId="0" applyFont="1" applyBorder="1" applyAlignment="1">
      <alignment horizontal="center" vertical="top" wrapText="1"/>
    </xf>
    <xf numFmtId="0" fontId="22" fillId="4" borderId="6" xfId="0" applyFont="1" applyFill="1" applyBorder="1" applyAlignment="1">
      <alignment vertical="top" wrapText="1"/>
    </xf>
    <xf numFmtId="0" fontId="22" fillId="5" borderId="3" xfId="0" applyFont="1" applyFill="1" applyBorder="1" applyAlignment="1">
      <alignment vertical="top" wrapText="1"/>
    </xf>
    <xf numFmtId="0" fontId="22" fillId="6" borderId="3" xfId="0" applyFont="1" applyFill="1" applyBorder="1" applyAlignment="1">
      <alignment vertical="top" wrapText="1"/>
    </xf>
    <xf numFmtId="0" fontId="22" fillId="7" borderId="3" xfId="0" applyFont="1" applyFill="1" applyBorder="1" applyAlignment="1">
      <alignment vertical="top" wrapText="1"/>
    </xf>
    <xf numFmtId="0" fontId="22" fillId="24" borderId="4" xfId="0" applyFont="1" applyFill="1" applyBorder="1" applyAlignment="1">
      <alignment vertical="top" wrapText="1"/>
    </xf>
    <xf numFmtId="0" fontId="22" fillId="0" borderId="0" xfId="0" applyFont="1" applyAlignment="1">
      <alignment vertical="top"/>
    </xf>
    <xf numFmtId="0" fontId="26" fillId="0" borderId="0" xfId="0" applyFont="1" applyAlignment="1">
      <alignment vertical="top" wrapText="1"/>
    </xf>
    <xf numFmtId="0" fontId="26" fillId="9" borderId="26" xfId="0" applyFont="1" applyFill="1" applyBorder="1" applyAlignment="1">
      <alignment vertical="top" wrapText="1"/>
    </xf>
    <xf numFmtId="0" fontId="22" fillId="9" borderId="27" xfId="0" applyFont="1" applyFill="1" applyBorder="1" applyAlignment="1">
      <alignment vertical="top" wrapText="1"/>
    </xf>
    <xf numFmtId="0" fontId="31" fillId="0" borderId="0" xfId="0" applyFont="1" applyAlignment="1">
      <alignment horizontal="left" vertical="top" wrapText="1"/>
    </xf>
    <xf numFmtId="0" fontId="30" fillId="4" borderId="26" xfId="0" applyFont="1" applyFill="1" applyBorder="1" applyAlignment="1">
      <alignment vertical="top" wrapText="1"/>
    </xf>
    <xf numFmtId="0" fontId="22" fillId="22" borderId="0" xfId="0" applyFont="1" applyFill="1" applyAlignment="1">
      <alignment vertical="top" wrapText="1"/>
    </xf>
    <xf numFmtId="0" fontId="22" fillId="22" borderId="27" xfId="0" applyFont="1" applyFill="1" applyBorder="1" applyAlignment="1">
      <alignment vertical="top" wrapText="1"/>
    </xf>
    <xf numFmtId="0" fontId="22" fillId="9" borderId="0" xfId="0" applyFont="1" applyFill="1" applyAlignment="1">
      <alignment vertical="center" wrapText="1"/>
    </xf>
    <xf numFmtId="0" fontId="22" fillId="9" borderId="3" xfId="0" applyFont="1" applyFill="1" applyBorder="1" applyAlignment="1">
      <alignment vertical="center" wrapText="1"/>
    </xf>
    <xf numFmtId="0" fontId="22" fillId="9" borderId="4" xfId="0" applyFont="1" applyFill="1" applyBorder="1" applyAlignment="1">
      <alignment vertical="center" wrapText="1"/>
    </xf>
    <xf numFmtId="0" fontId="22" fillId="29" borderId="3" xfId="0" applyFont="1" applyFill="1" applyBorder="1" applyAlignment="1">
      <alignment horizontal="center" vertical="top" wrapText="1"/>
    </xf>
    <xf numFmtId="0" fontId="30" fillId="29" borderId="3" xfId="0" applyFont="1" applyFill="1" applyBorder="1" applyAlignment="1">
      <alignment horizontal="center" vertical="top" wrapText="1"/>
    </xf>
    <xf numFmtId="0" fontId="22" fillId="0" borderId="3" xfId="0" applyFont="1" applyBorder="1" applyAlignment="1">
      <alignment vertical="top" wrapText="1"/>
    </xf>
    <xf numFmtId="0" fontId="22" fillId="4" borderId="26" xfId="0" applyFont="1" applyFill="1" applyBorder="1" applyAlignment="1">
      <alignment vertical="top" wrapText="1"/>
    </xf>
    <xf numFmtId="0" fontId="22" fillId="9" borderId="27" xfId="0" applyFont="1" applyFill="1" applyBorder="1" applyAlignment="1">
      <alignment vertical="center" wrapText="1"/>
    </xf>
    <xf numFmtId="0" fontId="22" fillId="29" borderId="0" xfId="0" applyFont="1" applyFill="1" applyAlignment="1">
      <alignment horizontal="center" vertical="top" wrapText="1"/>
    </xf>
    <xf numFmtId="0" fontId="30" fillId="29" borderId="0" xfId="0" applyFont="1" applyFill="1" applyAlignment="1">
      <alignment horizontal="center" vertical="top" wrapText="1"/>
    </xf>
    <xf numFmtId="0" fontId="22" fillId="0" borderId="0" xfId="0" applyFont="1" applyAlignment="1">
      <alignment vertical="top" wrapText="1"/>
    </xf>
    <xf numFmtId="0" fontId="22" fillId="5" borderId="0" xfId="0" applyFont="1" applyFill="1" applyAlignment="1">
      <alignment vertical="top" wrapText="1"/>
    </xf>
    <xf numFmtId="0" fontId="22" fillId="6" borderId="0" xfId="0" applyFont="1" applyFill="1" applyAlignment="1">
      <alignment vertical="top" wrapText="1"/>
    </xf>
    <xf numFmtId="0" fontId="22" fillId="7" borderId="0" xfId="0" applyFont="1" applyFill="1" applyAlignment="1">
      <alignment vertical="top" wrapText="1"/>
    </xf>
    <xf numFmtId="0" fontId="22" fillId="24" borderId="27" xfId="0" applyFont="1" applyFill="1" applyBorder="1" applyAlignment="1">
      <alignment vertical="top" wrapText="1"/>
    </xf>
    <xf numFmtId="0" fontId="22" fillId="9" borderId="1" xfId="0" applyFont="1" applyFill="1" applyBorder="1" applyAlignment="1">
      <alignment vertical="center" wrapText="1"/>
    </xf>
    <xf numFmtId="0" fontId="22" fillId="29" borderId="1" xfId="0" applyFont="1" applyFill="1" applyBorder="1" applyAlignment="1">
      <alignment horizontal="center" vertical="top" wrapText="1"/>
    </xf>
    <xf numFmtId="0" fontId="22" fillId="4" borderId="7" xfId="0" applyFont="1" applyFill="1" applyBorder="1" applyAlignment="1">
      <alignment vertical="top" wrapText="1"/>
    </xf>
    <xf numFmtId="0" fontId="22" fillId="5" borderId="1" xfId="0" applyFont="1" applyFill="1" applyBorder="1" applyAlignment="1">
      <alignment vertical="top" wrapText="1"/>
    </xf>
    <xf numFmtId="0" fontId="22" fillId="6" borderId="1" xfId="0" applyFont="1" applyFill="1" applyBorder="1" applyAlignment="1">
      <alignment vertical="top" wrapText="1"/>
    </xf>
    <xf numFmtId="0" fontId="22" fillId="7" borderId="1" xfId="0" applyFont="1" applyFill="1" applyBorder="1" applyAlignment="1">
      <alignment vertical="top" wrapText="1"/>
    </xf>
    <xf numFmtId="0" fontId="22" fillId="24" borderId="13" xfId="0" applyFont="1" applyFill="1" applyBorder="1" applyAlignment="1">
      <alignment vertical="top" wrapText="1"/>
    </xf>
    <xf numFmtId="0" fontId="22" fillId="9" borderId="13" xfId="0" applyFont="1" applyFill="1" applyBorder="1" applyAlignment="1">
      <alignment vertical="center" wrapText="1"/>
    </xf>
    <xf numFmtId="0" fontId="30" fillId="29" borderId="1" xfId="0" applyFont="1" applyFill="1" applyBorder="1" applyAlignment="1">
      <alignment horizontal="center" vertical="top" wrapText="1"/>
    </xf>
    <xf numFmtId="0" fontId="22" fillId="0" borderId="1" xfId="0" applyFont="1" applyBorder="1" applyAlignment="1">
      <alignment vertical="top" wrapText="1"/>
    </xf>
    <xf numFmtId="0" fontId="22" fillId="24" borderId="0" xfId="0" applyFont="1" applyFill="1" applyAlignment="1">
      <alignment vertical="top" wrapText="1"/>
    </xf>
    <xf numFmtId="0" fontId="26" fillId="17" borderId="0" xfId="0" applyFont="1" applyFill="1" applyAlignment="1">
      <alignment vertical="center" wrapText="1"/>
    </xf>
    <xf numFmtId="0" fontId="22" fillId="17" borderId="0" xfId="0" applyFont="1" applyFill="1" applyAlignment="1">
      <alignment vertical="center" wrapText="1"/>
    </xf>
    <xf numFmtId="0" fontId="30" fillId="17" borderId="0" xfId="0" applyFont="1" applyFill="1" applyAlignment="1">
      <alignment vertical="center" wrapText="1"/>
    </xf>
    <xf numFmtId="0" fontId="22" fillId="0" borderId="0" xfId="0" applyFont="1"/>
    <xf numFmtId="0" fontId="30" fillId="17" borderId="1" xfId="0" applyFont="1" applyFill="1" applyBorder="1" applyAlignment="1">
      <alignment vertical="center" wrapText="1"/>
    </xf>
    <xf numFmtId="0" fontId="22" fillId="17" borderId="1" xfId="0" applyFont="1" applyFill="1" applyBorder="1" applyAlignment="1">
      <alignment vertical="center" wrapText="1"/>
    </xf>
    <xf numFmtId="0" fontId="22" fillId="8" borderId="0" xfId="0" applyFont="1" applyFill="1" applyAlignment="1">
      <alignment vertical="center" wrapText="1"/>
    </xf>
    <xf numFmtId="0" fontId="22" fillId="8" borderId="6" xfId="0" applyFont="1" applyFill="1" applyBorder="1" applyAlignment="1">
      <alignment vertical="center" wrapText="1"/>
    </xf>
    <xf numFmtId="0" fontId="22" fillId="8" borderId="3" xfId="0" applyFont="1" applyFill="1" applyBorder="1" applyAlignment="1">
      <alignment vertical="center" wrapText="1"/>
    </xf>
    <xf numFmtId="0" fontId="22" fillId="8" borderId="4" xfId="0" applyFont="1" applyFill="1" applyBorder="1" applyAlignment="1">
      <alignment vertical="center" wrapText="1"/>
    </xf>
    <xf numFmtId="0" fontId="30" fillId="0" borderId="0" xfId="0" applyFont="1" applyAlignment="1">
      <alignment vertical="top" wrapText="1"/>
    </xf>
    <xf numFmtId="0" fontId="22" fillId="5" borderId="6" xfId="0" applyFont="1" applyFill="1" applyBorder="1" applyAlignment="1">
      <alignment vertical="top" wrapText="1"/>
    </xf>
    <xf numFmtId="0" fontId="22" fillId="8" borderId="27" xfId="0" applyFont="1" applyFill="1" applyBorder="1" applyAlignment="1">
      <alignment vertical="center" wrapText="1"/>
    </xf>
    <xf numFmtId="0" fontId="22" fillId="5" borderId="26" xfId="0" applyFont="1" applyFill="1" applyBorder="1" applyAlignment="1">
      <alignment vertical="top" wrapText="1"/>
    </xf>
    <xf numFmtId="0" fontId="22" fillId="8" borderId="1" xfId="0" applyFont="1" applyFill="1" applyBorder="1" applyAlignment="1">
      <alignment vertical="center" wrapText="1"/>
    </xf>
    <xf numFmtId="0" fontId="22" fillId="8" borderId="13" xfId="0" applyFont="1" applyFill="1" applyBorder="1" applyAlignment="1">
      <alignment vertical="center" wrapText="1"/>
    </xf>
    <xf numFmtId="0" fontId="22" fillId="5" borderId="7" xfId="0" applyFont="1" applyFill="1" applyBorder="1" applyAlignment="1">
      <alignment vertical="top" wrapText="1"/>
    </xf>
    <xf numFmtId="0" fontId="26" fillId="25" borderId="0" xfId="0" applyFont="1" applyFill="1" applyAlignment="1">
      <alignment vertical="center" wrapText="1"/>
    </xf>
    <xf numFmtId="0" fontId="22" fillId="25" borderId="0" xfId="0" applyFont="1" applyFill="1" applyAlignment="1">
      <alignment vertical="center" wrapText="1"/>
    </xf>
    <xf numFmtId="0" fontId="30" fillId="25" borderId="0" xfId="0" applyFont="1" applyFill="1" applyAlignment="1">
      <alignment vertical="center" wrapText="1"/>
    </xf>
    <xf numFmtId="0" fontId="22" fillId="10" borderId="0" xfId="0" applyFont="1" applyFill="1" applyAlignment="1">
      <alignment vertical="center" wrapText="1"/>
    </xf>
    <xf numFmtId="0" fontId="22" fillId="10" borderId="4" xfId="0" applyFont="1" applyFill="1" applyBorder="1" applyAlignment="1">
      <alignment vertical="center" wrapText="1"/>
    </xf>
    <xf numFmtId="0" fontId="22" fillId="10" borderId="27" xfId="0" applyFont="1" applyFill="1" applyBorder="1" applyAlignment="1">
      <alignment vertical="center" wrapText="1"/>
    </xf>
    <xf numFmtId="0" fontId="26" fillId="10" borderId="0" xfId="0" applyFont="1" applyFill="1" applyAlignment="1">
      <alignment vertical="center" wrapText="1"/>
    </xf>
    <xf numFmtId="0" fontId="26" fillId="10" borderId="25" xfId="0" applyFont="1" applyFill="1" applyBorder="1" applyAlignment="1">
      <alignment vertical="center" wrapText="1"/>
    </xf>
    <xf numFmtId="0" fontId="26" fillId="0" borderId="25" xfId="0" applyFont="1" applyBorder="1" applyAlignment="1">
      <alignment vertical="center" wrapText="1"/>
    </xf>
    <xf numFmtId="0" fontId="31" fillId="0" borderId="25" xfId="0" applyFont="1" applyBorder="1" applyAlignment="1">
      <alignment vertical="center" wrapText="1"/>
    </xf>
    <xf numFmtId="0" fontId="22" fillId="0" borderId="25" xfId="0" applyFont="1" applyBorder="1" applyAlignment="1">
      <alignment vertical="top" wrapText="1"/>
    </xf>
    <xf numFmtId="0" fontId="22" fillId="5" borderId="25" xfId="0" applyFont="1" applyFill="1" applyBorder="1" applyAlignment="1">
      <alignment vertical="top" wrapText="1"/>
    </xf>
    <xf numFmtId="0" fontId="22" fillId="6" borderId="25" xfId="0" applyFont="1" applyFill="1" applyBorder="1" applyAlignment="1">
      <alignment vertical="top" wrapText="1"/>
    </xf>
    <xf numFmtId="0" fontId="22" fillId="7" borderId="25" xfId="0" applyFont="1" applyFill="1" applyBorder="1" applyAlignment="1">
      <alignment vertical="top" wrapText="1"/>
    </xf>
    <xf numFmtId="0" fontId="22" fillId="24" borderId="25" xfId="0" applyFont="1" applyFill="1" applyBorder="1" applyAlignment="1">
      <alignment vertical="top" wrapText="1"/>
    </xf>
    <xf numFmtId="0" fontId="31" fillId="10" borderId="25" xfId="0" applyFont="1" applyFill="1" applyBorder="1" applyAlignment="1">
      <alignment vertical="center" wrapText="1"/>
    </xf>
    <xf numFmtId="0" fontId="26" fillId="5" borderId="25" xfId="0" applyFont="1" applyFill="1" applyBorder="1" applyAlignment="1">
      <alignment vertical="top" wrapText="1"/>
    </xf>
    <xf numFmtId="0" fontId="26" fillId="6" borderId="25" xfId="0" applyFont="1" applyFill="1" applyBorder="1" applyAlignment="1">
      <alignment vertical="top" wrapText="1"/>
    </xf>
    <xf numFmtId="0" fontId="26" fillId="7" borderId="25" xfId="0" applyFont="1" applyFill="1" applyBorder="1" applyAlignment="1">
      <alignment vertical="top" wrapText="1"/>
    </xf>
    <xf numFmtId="0" fontId="26" fillId="24" borderId="25" xfId="0" applyFont="1" applyFill="1" applyBorder="1" applyAlignment="1">
      <alignment vertical="top" wrapText="1"/>
    </xf>
    <xf numFmtId="0" fontId="26" fillId="0" borderId="25" xfId="0" applyFont="1" applyBorder="1" applyAlignment="1">
      <alignment vertical="top" wrapText="1"/>
    </xf>
    <xf numFmtId="0" fontId="26" fillId="10" borderId="10" xfId="0" applyFont="1" applyFill="1" applyBorder="1" applyAlignment="1">
      <alignment vertical="center" wrapText="1"/>
    </xf>
    <xf numFmtId="0" fontId="31" fillId="10" borderId="10" xfId="0" applyFont="1" applyFill="1" applyBorder="1" applyAlignment="1">
      <alignment vertical="center" wrapText="1"/>
    </xf>
    <xf numFmtId="0" fontId="26" fillId="10" borderId="7" xfId="0" applyFont="1" applyFill="1" applyBorder="1" applyAlignment="1">
      <alignment vertical="center" wrapText="1"/>
    </xf>
    <xf numFmtId="0" fontId="31" fillId="0" borderId="25" xfId="0" applyFont="1" applyBorder="1" applyAlignment="1">
      <alignment vertical="top" wrapText="1"/>
    </xf>
    <xf numFmtId="0" fontId="22" fillId="10" borderId="1" xfId="0" applyFont="1" applyFill="1" applyBorder="1" applyAlignment="1">
      <alignment vertical="center" wrapText="1"/>
    </xf>
    <xf numFmtId="0" fontId="22" fillId="10" borderId="13" xfId="0" applyFont="1" applyFill="1" applyBorder="1" applyAlignment="1">
      <alignment vertical="center" wrapText="1"/>
    </xf>
    <xf numFmtId="0" fontId="22" fillId="10" borderId="3" xfId="0" applyFont="1" applyFill="1" applyBorder="1" applyAlignment="1">
      <alignment vertical="center" wrapText="1"/>
    </xf>
    <xf numFmtId="0" fontId="26" fillId="10" borderId="9" xfId="0" applyFont="1" applyFill="1" applyBorder="1" applyAlignment="1">
      <alignment vertical="center" wrapText="1"/>
    </xf>
    <xf numFmtId="0" fontId="22" fillId="10" borderId="9" xfId="0" applyFont="1" applyFill="1" applyBorder="1" applyAlignment="1">
      <alignment vertical="center" wrapText="1"/>
    </xf>
    <xf numFmtId="0" fontId="22" fillId="10" borderId="25" xfId="0" applyFont="1" applyFill="1" applyBorder="1" applyAlignment="1">
      <alignment vertical="center" wrapText="1"/>
    </xf>
    <xf numFmtId="0" fontId="22" fillId="0" borderId="25" xfId="0" applyFont="1" applyBorder="1" applyAlignment="1">
      <alignment vertical="center" wrapText="1"/>
    </xf>
    <xf numFmtId="0" fontId="30" fillId="0" borderId="25" xfId="0" applyFont="1" applyBorder="1" applyAlignment="1">
      <alignment vertical="center" wrapText="1"/>
    </xf>
    <xf numFmtId="0" fontId="26" fillId="24" borderId="0" xfId="0" applyFont="1" applyFill="1" applyAlignment="1">
      <alignment vertical="center" wrapText="1"/>
    </xf>
    <xf numFmtId="0" fontId="22" fillId="24" borderId="0" xfId="0" applyFont="1" applyFill="1" applyAlignment="1">
      <alignment vertical="center" wrapText="1"/>
    </xf>
    <xf numFmtId="0" fontId="30" fillId="24" borderId="0" xfId="0" applyFont="1" applyFill="1" applyAlignment="1">
      <alignment vertical="center" wrapText="1"/>
    </xf>
    <xf numFmtId="0" fontId="22" fillId="7" borderId="0" xfId="0" applyFont="1" applyFill="1" applyAlignment="1">
      <alignment vertical="center" wrapText="1"/>
    </xf>
    <xf numFmtId="0" fontId="22" fillId="7" borderId="3" xfId="0" applyFont="1" applyFill="1" applyBorder="1" applyAlignment="1">
      <alignment vertical="center" wrapText="1"/>
    </xf>
    <xf numFmtId="0" fontId="22" fillId="7" borderId="4" xfId="0" applyFont="1" applyFill="1" applyBorder="1" applyAlignment="1">
      <alignment vertical="center" wrapText="1"/>
    </xf>
    <xf numFmtId="0" fontId="30" fillId="0" borderId="3" xfId="0" applyFont="1" applyBorder="1" applyAlignment="1">
      <alignment vertical="top" wrapText="1"/>
    </xf>
    <xf numFmtId="0" fontId="22" fillId="7" borderId="27" xfId="0" applyFont="1" applyFill="1" applyBorder="1" applyAlignment="1">
      <alignment vertical="center" wrapText="1"/>
    </xf>
    <xf numFmtId="0" fontId="32" fillId="29" borderId="0" xfId="0" applyFont="1" applyFill="1" applyAlignment="1">
      <alignment wrapText="1"/>
    </xf>
    <xf numFmtId="0" fontId="22" fillId="7" borderId="1" xfId="0" applyFont="1" applyFill="1" applyBorder="1" applyAlignment="1">
      <alignment vertical="center" wrapText="1"/>
    </xf>
    <xf numFmtId="0" fontId="22" fillId="7" borderId="13" xfId="0" applyFont="1" applyFill="1" applyBorder="1" applyAlignment="1">
      <alignment vertical="center" wrapText="1"/>
    </xf>
    <xf numFmtId="0" fontId="22" fillId="30" borderId="0" xfId="0" applyFont="1" applyFill="1" applyAlignment="1">
      <alignment vertical="center" wrapText="1"/>
    </xf>
    <xf numFmtId="0" fontId="22" fillId="30" borderId="9" xfId="0" applyFont="1" applyFill="1" applyBorder="1" applyAlignment="1">
      <alignment vertical="center" wrapText="1"/>
    </xf>
    <xf numFmtId="0" fontId="22" fillId="30" borderId="27" xfId="0" applyFont="1" applyFill="1" applyBorder="1" applyAlignment="1">
      <alignment vertical="center" wrapText="1"/>
    </xf>
    <xf numFmtId="0" fontId="22" fillId="30" borderId="0" xfId="0" applyFont="1" applyFill="1" applyAlignment="1">
      <alignment vertical="top" wrapText="1"/>
    </xf>
    <xf numFmtId="0" fontId="30" fillId="30" borderId="0" xfId="0" applyFont="1" applyFill="1" applyAlignment="1">
      <alignment vertical="top" wrapText="1"/>
    </xf>
    <xf numFmtId="0" fontId="22" fillId="30" borderId="26" xfId="0" applyFont="1" applyFill="1" applyBorder="1" applyAlignment="1">
      <alignment vertical="top" wrapText="1"/>
    </xf>
    <xf numFmtId="0" fontId="22" fillId="30" borderId="27" xfId="0" applyFont="1" applyFill="1" applyBorder="1" applyAlignment="1">
      <alignment vertical="top" wrapText="1"/>
    </xf>
    <xf numFmtId="0" fontId="22" fillId="30" borderId="0" xfId="0" applyFont="1" applyFill="1"/>
    <xf numFmtId="0" fontId="26" fillId="31" borderId="0" xfId="0" applyFont="1" applyFill="1" applyAlignment="1">
      <alignment vertical="center" wrapText="1"/>
    </xf>
    <xf numFmtId="0" fontId="22" fillId="31" borderId="0" xfId="0" applyFont="1" applyFill="1" applyAlignment="1">
      <alignment vertical="center" wrapText="1"/>
    </xf>
    <xf numFmtId="0" fontId="30" fillId="31" borderId="3" xfId="0" applyFont="1" applyFill="1" applyBorder="1" applyAlignment="1">
      <alignment vertical="center" wrapText="1"/>
    </xf>
    <xf numFmtId="0" fontId="22" fillId="31" borderId="3" xfId="0" applyFont="1" applyFill="1" applyBorder="1" applyAlignment="1">
      <alignment vertical="center" wrapText="1"/>
    </xf>
    <xf numFmtId="0" fontId="22" fillId="31" borderId="0" xfId="0" applyFont="1" applyFill="1" applyAlignment="1">
      <alignment vertical="top" wrapText="1"/>
    </xf>
    <xf numFmtId="0" fontId="30" fillId="31" borderId="0" xfId="0" applyFont="1" applyFill="1" applyAlignment="1">
      <alignment vertical="center" wrapText="1"/>
    </xf>
    <xf numFmtId="0" fontId="22" fillId="12" borderId="0" xfId="0" applyFont="1" applyFill="1" applyAlignment="1">
      <alignment vertical="center" wrapText="1"/>
    </xf>
    <xf numFmtId="0" fontId="22" fillId="12" borderId="3" xfId="0" applyFont="1" applyFill="1" applyBorder="1" applyAlignment="1">
      <alignment horizontal="left" vertical="center" wrapText="1"/>
    </xf>
    <xf numFmtId="0" fontId="22" fillId="12" borderId="4" xfId="0" applyFont="1" applyFill="1" applyBorder="1" applyAlignment="1">
      <alignment horizontal="left" vertical="center" wrapText="1"/>
    </xf>
    <xf numFmtId="0" fontId="30" fillId="0" borderId="6" xfId="0" applyFont="1" applyBorder="1" applyAlignment="1">
      <alignment vertical="top" wrapText="1"/>
    </xf>
    <xf numFmtId="0" fontId="22" fillId="0" borderId="4" xfId="0" applyFont="1" applyBorder="1" applyAlignment="1">
      <alignment vertical="top" wrapText="1"/>
    </xf>
    <xf numFmtId="0" fontId="22" fillId="12" borderId="27" xfId="0" applyFont="1" applyFill="1" applyBorder="1" applyAlignment="1">
      <alignment vertical="center" wrapText="1"/>
    </xf>
    <xf numFmtId="0" fontId="30" fillId="0" borderId="26" xfId="0" applyFont="1" applyBorder="1" applyAlignment="1">
      <alignment vertical="top" wrapText="1"/>
    </xf>
    <xf numFmtId="0" fontId="22" fillId="0" borderId="27" xfId="0" applyFont="1" applyBorder="1" applyAlignment="1">
      <alignment vertical="top" wrapText="1"/>
    </xf>
    <xf numFmtId="0" fontId="22" fillId="12" borderId="1" xfId="0" applyFont="1" applyFill="1" applyBorder="1" applyAlignment="1">
      <alignment vertical="center" wrapText="1"/>
    </xf>
    <xf numFmtId="0" fontId="22" fillId="12" borderId="13" xfId="0" applyFont="1" applyFill="1" applyBorder="1" applyAlignment="1">
      <alignment vertical="center" wrapText="1"/>
    </xf>
    <xf numFmtId="0" fontId="30" fillId="0" borderId="7" xfId="0" applyFont="1" applyBorder="1" applyAlignment="1">
      <alignment vertical="top" wrapText="1"/>
    </xf>
    <xf numFmtId="0" fontId="22" fillId="0" borderId="13" xfId="0" applyFont="1" applyBorder="1" applyAlignment="1">
      <alignment vertical="top" wrapText="1"/>
    </xf>
    <xf numFmtId="0" fontId="22" fillId="12" borderId="3" xfId="0" applyFont="1" applyFill="1" applyBorder="1" applyAlignment="1">
      <alignment vertical="center" wrapText="1"/>
    </xf>
    <xf numFmtId="0" fontId="22" fillId="12" borderId="4" xfId="0" applyFont="1" applyFill="1" applyBorder="1" applyAlignment="1">
      <alignment vertical="center" wrapText="1"/>
    </xf>
    <xf numFmtId="0" fontId="22" fillId="29" borderId="0" xfId="0" applyFont="1" applyFill="1" applyAlignment="1">
      <alignment horizontal="center"/>
    </xf>
    <xf numFmtId="0" fontId="30" fillId="29" borderId="0" xfId="0" applyFont="1" applyFill="1" applyAlignment="1">
      <alignment horizontal="center"/>
    </xf>
    <xf numFmtId="0" fontId="26" fillId="2" borderId="26" xfId="0" applyFont="1" applyFill="1" applyBorder="1" applyAlignment="1">
      <alignment vertical="center" wrapText="1"/>
    </xf>
    <xf numFmtId="0" fontId="26" fillId="2" borderId="27" xfId="0" applyFont="1" applyFill="1" applyBorder="1" applyAlignment="1">
      <alignment vertical="center" wrapText="1"/>
    </xf>
    <xf numFmtId="0" fontId="33" fillId="5" borderId="0" xfId="0" applyFont="1" applyFill="1" applyAlignment="1">
      <alignment vertical="top" wrapText="1"/>
    </xf>
    <xf numFmtId="0" fontId="33" fillId="6" borderId="11" xfId="0" applyFont="1" applyFill="1" applyBorder="1" applyAlignment="1">
      <alignment vertical="top" wrapText="1"/>
    </xf>
    <xf numFmtId="0" fontId="33" fillId="7" borderId="11" xfId="0" applyFont="1" applyFill="1" applyBorder="1" applyAlignment="1">
      <alignment vertical="top" wrapText="1"/>
    </xf>
    <xf numFmtId="0" fontId="33" fillId="24" borderId="11" xfId="0" applyFont="1" applyFill="1" applyBorder="1" applyAlignment="1">
      <alignment vertical="top" wrapText="1"/>
    </xf>
    <xf numFmtId="0" fontId="26" fillId="9" borderId="0" xfId="0" applyFont="1" applyFill="1" applyAlignment="1">
      <alignment vertical="top" wrapText="1"/>
    </xf>
    <xf numFmtId="0" fontId="22" fillId="0" borderId="0" xfId="0" applyFont="1" applyAlignment="1">
      <alignment horizontal="center" vertical="top" wrapText="1"/>
    </xf>
    <xf numFmtId="0" fontId="26" fillId="0" borderId="0" xfId="0" applyFont="1" applyAlignment="1">
      <alignment horizontal="left" vertical="top" wrapText="1"/>
    </xf>
    <xf numFmtId="0" fontId="34" fillId="7" borderId="0" xfId="0" applyFont="1" applyFill="1" applyAlignment="1">
      <alignment vertical="top" wrapText="1"/>
    </xf>
    <xf numFmtId="0" fontId="22" fillId="9" borderId="1" xfId="0" applyFont="1" applyFill="1" applyBorder="1" applyAlignment="1">
      <alignment vertical="top" wrapText="1"/>
    </xf>
    <xf numFmtId="0" fontId="35" fillId="9" borderId="1" xfId="0" applyFont="1" applyFill="1" applyBorder="1" applyAlignment="1">
      <alignment vertical="top" wrapText="1"/>
    </xf>
    <xf numFmtId="0" fontId="36" fillId="9" borderId="1" xfId="0" applyFont="1" applyFill="1" applyBorder="1" applyAlignment="1">
      <alignment vertical="top" wrapText="1"/>
    </xf>
    <xf numFmtId="0" fontId="37" fillId="9" borderId="1" xfId="0" applyFont="1" applyFill="1" applyBorder="1" applyAlignment="1">
      <alignment vertical="top" wrapText="1"/>
    </xf>
    <xf numFmtId="0" fontId="22" fillId="0" borderId="1" xfId="0" applyFont="1" applyBorder="1" applyAlignment="1">
      <alignment vertical="top"/>
    </xf>
    <xf numFmtId="0" fontId="30" fillId="9" borderId="3" xfId="0" applyFont="1" applyFill="1" applyBorder="1" applyAlignment="1">
      <alignment vertical="center" wrapText="1"/>
    </xf>
    <xf numFmtId="0" fontId="30" fillId="9" borderId="4" xfId="0" applyFont="1" applyFill="1" applyBorder="1" applyAlignment="1">
      <alignment vertical="center" wrapText="1"/>
    </xf>
    <xf numFmtId="0" fontId="38" fillId="29" borderId="3" xfId="0" applyFont="1" applyFill="1" applyBorder="1" applyAlignment="1">
      <alignment horizontal="center" vertical="top" wrapText="1"/>
    </xf>
    <xf numFmtId="0" fontId="38" fillId="0" borderId="3" xfId="0" applyFont="1" applyBorder="1" applyAlignment="1">
      <alignment vertical="top" wrapText="1"/>
    </xf>
    <xf numFmtId="0" fontId="38" fillId="5" borderId="3" xfId="0" applyFont="1" applyFill="1" applyBorder="1" applyAlignment="1">
      <alignment vertical="top" wrapText="1"/>
    </xf>
    <xf numFmtId="0" fontId="38" fillId="6" borderId="3" xfId="0" applyFont="1" applyFill="1" applyBorder="1" applyAlignment="1">
      <alignment vertical="top" wrapText="1"/>
    </xf>
    <xf numFmtId="0" fontId="38" fillId="7" borderId="3" xfId="0" applyFont="1" applyFill="1" applyBorder="1" applyAlignment="1">
      <alignment vertical="top" wrapText="1"/>
    </xf>
    <xf numFmtId="0" fontId="38" fillId="24" borderId="4" xfId="0" applyFont="1" applyFill="1" applyBorder="1" applyAlignment="1">
      <alignment vertical="top" wrapText="1"/>
    </xf>
    <xf numFmtId="0" fontId="38" fillId="0" borderId="0" xfId="0" applyFont="1" applyAlignment="1">
      <alignment vertical="center"/>
    </xf>
    <xf numFmtId="0" fontId="30" fillId="9" borderId="0" xfId="0" applyFont="1" applyFill="1" applyAlignment="1">
      <alignment vertical="center" wrapText="1"/>
    </xf>
    <xf numFmtId="0" fontId="30" fillId="9" borderId="27" xfId="0" applyFont="1" applyFill="1" applyBorder="1" applyAlignment="1">
      <alignment vertical="center" wrapText="1"/>
    </xf>
    <xf numFmtId="0" fontId="38" fillId="29" borderId="0" xfId="0" applyFont="1" applyFill="1" applyAlignment="1">
      <alignment horizontal="center" vertical="top" wrapText="1"/>
    </xf>
    <xf numFmtId="0" fontId="38" fillId="0" borderId="0" xfId="0" applyFont="1" applyAlignment="1">
      <alignment vertical="top" wrapText="1"/>
    </xf>
    <xf numFmtId="0" fontId="38" fillId="5" borderId="0" xfId="0" applyFont="1" applyFill="1" applyAlignment="1">
      <alignment vertical="top" wrapText="1"/>
    </xf>
    <xf numFmtId="0" fontId="38" fillId="6" borderId="0" xfId="0" applyFont="1" applyFill="1" applyAlignment="1">
      <alignment vertical="top" wrapText="1"/>
    </xf>
    <xf numFmtId="0" fontId="38" fillId="7" borderId="0" xfId="0" applyFont="1" applyFill="1" applyAlignment="1">
      <alignment vertical="top" wrapText="1"/>
    </xf>
    <xf numFmtId="0" fontId="38" fillId="24" borderId="27" xfId="0" applyFont="1" applyFill="1" applyBorder="1" applyAlignment="1">
      <alignment vertical="top" wrapText="1"/>
    </xf>
    <xf numFmtId="0" fontId="30" fillId="9" borderId="1" xfId="0" applyFont="1" applyFill="1" applyBorder="1" applyAlignment="1">
      <alignment vertical="center" wrapText="1"/>
    </xf>
    <xf numFmtId="0" fontId="30" fillId="9" borderId="13" xfId="0" applyFont="1" applyFill="1" applyBorder="1" applyAlignment="1">
      <alignment vertical="center" wrapText="1"/>
    </xf>
    <xf numFmtId="0" fontId="38" fillId="29" borderId="1" xfId="0" applyFont="1" applyFill="1" applyBorder="1" applyAlignment="1">
      <alignment horizontal="center" vertical="top" wrapText="1"/>
    </xf>
    <xf numFmtId="0" fontId="38" fillId="0" borderId="1" xfId="0" applyFont="1" applyBorder="1" applyAlignment="1">
      <alignment vertical="top" wrapText="1"/>
    </xf>
    <xf numFmtId="0" fontId="38" fillId="5" borderId="1" xfId="0" applyFont="1" applyFill="1" applyBorder="1" applyAlignment="1">
      <alignment vertical="top" wrapText="1"/>
    </xf>
    <xf numFmtId="0" fontId="38" fillId="6" borderId="1" xfId="0" applyFont="1" applyFill="1" applyBorder="1" applyAlignment="1">
      <alignment vertical="top" wrapText="1"/>
    </xf>
    <xf numFmtId="0" fontId="38" fillId="7" borderId="1" xfId="0" applyFont="1" applyFill="1" applyBorder="1" applyAlignment="1">
      <alignment vertical="top" wrapText="1"/>
    </xf>
    <xf numFmtId="0" fontId="38" fillId="24" borderId="13" xfId="0" applyFont="1" applyFill="1" applyBorder="1" applyAlignment="1">
      <alignment vertical="top" wrapText="1"/>
    </xf>
    <xf numFmtId="0" fontId="26" fillId="9" borderId="3" xfId="0" applyFont="1" applyFill="1" applyBorder="1" applyAlignment="1">
      <alignment vertical="top" wrapText="1"/>
    </xf>
    <xf numFmtId="0" fontId="26" fillId="0" borderId="3" xfId="0" applyFont="1" applyBorder="1" applyAlignment="1">
      <alignment horizontal="left" vertical="top" wrapText="1"/>
    </xf>
    <xf numFmtId="0" fontId="22" fillId="0" borderId="3" xfId="0" applyFont="1" applyBorder="1" applyAlignment="1">
      <alignment vertical="center"/>
    </xf>
    <xf numFmtId="0" fontId="22" fillId="0" borderId="1" xfId="0" applyFont="1" applyBorder="1" applyAlignment="1">
      <alignment vertical="center"/>
    </xf>
    <xf numFmtId="0" fontId="22" fillId="9" borderId="26" xfId="0" applyFont="1" applyFill="1" applyBorder="1" applyAlignment="1">
      <alignment vertical="center" wrapText="1"/>
    </xf>
    <xf numFmtId="0" fontId="26" fillId="2" borderId="0" xfId="0" applyFont="1" applyFill="1" applyAlignment="1">
      <alignment vertical="top" wrapText="1"/>
    </xf>
    <xf numFmtId="0" fontId="22" fillId="2" borderId="0" xfId="0" applyFont="1" applyFill="1" applyAlignment="1">
      <alignment vertical="top" wrapText="1"/>
    </xf>
    <xf numFmtId="0" fontId="39" fillId="7" borderId="3" xfId="0" applyFont="1" applyFill="1" applyBorder="1" applyAlignment="1">
      <alignment vertical="top" wrapText="1"/>
    </xf>
    <xf numFmtId="0" fontId="22" fillId="24" borderId="3" xfId="0" applyFont="1" applyFill="1" applyBorder="1" applyAlignment="1">
      <alignment vertical="top" wrapText="1"/>
    </xf>
    <xf numFmtId="0" fontId="37" fillId="9" borderId="0" xfId="0" applyFont="1" applyFill="1" applyAlignment="1">
      <alignment vertical="top" wrapText="1"/>
    </xf>
    <xf numFmtId="0" fontId="37" fillId="29" borderId="0" xfId="0" applyFont="1" applyFill="1" applyAlignment="1">
      <alignment horizontal="center" vertical="top" wrapText="1"/>
    </xf>
    <xf numFmtId="0" fontId="37" fillId="0" borderId="0" xfId="0" applyFont="1" applyAlignment="1">
      <alignment vertical="center"/>
    </xf>
    <xf numFmtId="0" fontId="37" fillId="29" borderId="1" xfId="0" applyFont="1" applyFill="1" applyBorder="1" applyAlignment="1">
      <alignment horizontal="center" vertical="top" wrapText="1"/>
    </xf>
    <xf numFmtId="0" fontId="37" fillId="0" borderId="1" xfId="0" applyFont="1" applyBorder="1" applyAlignment="1">
      <alignment vertical="center"/>
    </xf>
    <xf numFmtId="0" fontId="26" fillId="2" borderId="1" xfId="0" applyFont="1" applyFill="1" applyBorder="1" applyAlignment="1">
      <alignment vertical="top" wrapText="1"/>
    </xf>
    <xf numFmtId="0" fontId="22" fillId="22" borderId="1" xfId="0" applyFont="1" applyFill="1" applyBorder="1" applyAlignment="1">
      <alignment vertical="top" wrapText="1"/>
    </xf>
    <xf numFmtId="0" fontId="22" fillId="22" borderId="13" xfId="0" applyFont="1" applyFill="1" applyBorder="1" applyAlignment="1">
      <alignment vertical="top" wrapText="1"/>
    </xf>
    <xf numFmtId="0" fontId="26" fillId="0" borderId="3" xfId="0" applyFont="1" applyBorder="1" applyAlignment="1">
      <alignment vertical="top" wrapText="1"/>
    </xf>
    <xf numFmtId="0" fontId="37" fillId="9" borderId="0" xfId="0" applyFont="1" applyFill="1" applyAlignment="1">
      <alignment vertical="center" wrapText="1"/>
    </xf>
    <xf numFmtId="0" fontId="37" fillId="0" borderId="0" xfId="0" applyFont="1" applyAlignment="1">
      <alignment vertical="top" wrapText="1"/>
    </xf>
    <xf numFmtId="0" fontId="40" fillId="9" borderId="1" xfId="0" applyFont="1" applyFill="1" applyBorder="1" applyAlignment="1">
      <alignment vertical="top" wrapText="1"/>
    </xf>
    <xf numFmtId="0" fontId="40" fillId="9" borderId="1" xfId="0" applyFont="1" applyFill="1" applyBorder="1" applyAlignment="1">
      <alignment vertical="center" wrapText="1"/>
    </xf>
    <xf numFmtId="0" fontId="40" fillId="29" borderId="1" xfId="0" applyFont="1" applyFill="1" applyBorder="1" applyAlignment="1">
      <alignment horizontal="center" vertical="top" wrapText="1"/>
    </xf>
    <xf numFmtId="0" fontId="41" fillId="0" borderId="1" xfId="0" applyFont="1" applyBorder="1" applyAlignment="1">
      <alignment vertical="top" wrapText="1"/>
    </xf>
    <xf numFmtId="0" fontId="40" fillId="0" borderId="1" xfId="0" applyFont="1" applyBorder="1" applyAlignment="1">
      <alignment vertical="center"/>
    </xf>
    <xf numFmtId="0" fontId="42" fillId="17" borderId="0" xfId="0" applyFont="1" applyFill="1" applyAlignment="1">
      <alignment vertical="center" wrapText="1"/>
    </xf>
    <xf numFmtId="0" fontId="26" fillId="8" borderId="3" xfId="0" applyFont="1" applyFill="1" applyBorder="1" applyAlignment="1">
      <alignment vertical="center" wrapText="1"/>
    </xf>
    <xf numFmtId="0" fontId="22" fillId="0" borderId="3" xfId="0" applyFont="1" applyBorder="1"/>
    <xf numFmtId="0" fontId="37" fillId="8" borderId="1" xfId="0" applyFont="1" applyFill="1" applyBorder="1" applyAlignment="1">
      <alignment vertical="center" wrapText="1"/>
    </xf>
    <xf numFmtId="0" fontId="37" fillId="0" borderId="1" xfId="0" applyFont="1" applyBorder="1" applyAlignment="1">
      <alignment vertical="top" wrapText="1"/>
    </xf>
    <xf numFmtId="0" fontId="37" fillId="0" borderId="1" xfId="0" applyFont="1" applyBorder="1"/>
    <xf numFmtId="0" fontId="30" fillId="8" borderId="0" xfId="0" applyFont="1" applyFill="1" applyAlignment="1">
      <alignment vertical="center" wrapText="1"/>
    </xf>
    <xf numFmtId="0" fontId="30" fillId="8" borderId="27" xfId="0" applyFont="1" applyFill="1" applyBorder="1" applyAlignment="1">
      <alignment vertical="center" wrapText="1"/>
    </xf>
    <xf numFmtId="0" fontId="30" fillId="5" borderId="26" xfId="0" applyFont="1" applyFill="1" applyBorder="1" applyAlignment="1">
      <alignment vertical="top" wrapText="1"/>
    </xf>
    <xf numFmtId="0" fontId="30" fillId="6" borderId="0" xfId="0" applyFont="1" applyFill="1" applyAlignment="1">
      <alignment vertical="top" wrapText="1"/>
    </xf>
    <xf numFmtId="0" fontId="30" fillId="7" borderId="0" xfId="0" applyFont="1" applyFill="1" applyAlignment="1">
      <alignment vertical="top" wrapText="1"/>
    </xf>
    <xf numFmtId="0" fontId="30" fillId="24" borderId="27" xfId="0" applyFont="1" applyFill="1" applyBorder="1" applyAlignment="1">
      <alignment vertical="top" wrapText="1"/>
    </xf>
    <xf numFmtId="0" fontId="30" fillId="0" borderId="0" xfId="0" applyFont="1"/>
    <xf numFmtId="0" fontId="37" fillId="8" borderId="0" xfId="0" applyFont="1" applyFill="1" applyAlignment="1">
      <alignment vertical="center" wrapText="1"/>
    </xf>
    <xf numFmtId="0" fontId="41" fillId="8" borderId="0" xfId="0" applyFont="1" applyFill="1" applyAlignment="1">
      <alignment vertical="center" wrapText="1"/>
    </xf>
    <xf numFmtId="0" fontId="37" fillId="29" borderId="0" xfId="0" applyFont="1" applyFill="1" applyAlignment="1">
      <alignment vertical="top" wrapText="1"/>
    </xf>
    <xf numFmtId="0" fontId="37" fillId="0" borderId="0" xfId="0" applyFont="1"/>
    <xf numFmtId="0" fontId="37" fillId="8" borderId="26" xfId="0" applyFont="1" applyFill="1" applyBorder="1" applyAlignment="1">
      <alignment vertical="center" wrapText="1"/>
    </xf>
    <xf numFmtId="0" fontId="30" fillId="8" borderId="3" xfId="0" applyFont="1" applyFill="1" applyBorder="1" applyAlignment="1">
      <alignment vertical="center" wrapText="1"/>
    </xf>
    <xf numFmtId="0" fontId="40" fillId="8" borderId="1" xfId="0" applyFont="1" applyFill="1" applyBorder="1" applyAlignment="1">
      <alignment vertical="center" wrapText="1"/>
    </xf>
    <xf numFmtId="0" fontId="40" fillId="0" borderId="1" xfId="0" applyFont="1" applyBorder="1" applyAlignment="1">
      <alignment vertical="top" wrapText="1"/>
    </xf>
    <xf numFmtId="0" fontId="26" fillId="10" borderId="3" xfId="0" applyFont="1" applyFill="1" applyBorder="1" applyAlignment="1">
      <alignment vertical="top" wrapText="1"/>
    </xf>
    <xf numFmtId="0" fontId="22" fillId="10" borderId="3" xfId="0" applyFont="1" applyFill="1" applyBorder="1" applyAlignment="1">
      <alignment vertical="top" wrapText="1"/>
    </xf>
    <xf numFmtId="0" fontId="37" fillId="10" borderId="0" xfId="0" applyFont="1" applyFill="1" applyAlignment="1">
      <alignment vertical="center" wrapText="1"/>
    </xf>
    <xf numFmtId="0" fontId="37" fillId="10" borderId="0" xfId="0" applyFont="1" applyFill="1" applyAlignment="1">
      <alignment vertical="top" wrapText="1"/>
    </xf>
    <xf numFmtId="0" fontId="41" fillId="0" borderId="0" xfId="0" applyFont="1" applyAlignment="1">
      <alignment vertical="center" wrapText="1"/>
    </xf>
    <xf numFmtId="0" fontId="41" fillId="0" borderId="0" xfId="0" applyFont="1" applyAlignment="1">
      <alignment vertical="top" wrapText="1"/>
    </xf>
    <xf numFmtId="0" fontId="37" fillId="10" borderId="1" xfId="0" applyFont="1" applyFill="1" applyBorder="1" applyAlignment="1">
      <alignment vertical="center" wrapText="1"/>
    </xf>
    <xf numFmtId="0" fontId="37" fillId="10" borderId="1" xfId="0" applyFont="1" applyFill="1" applyBorder="1" applyAlignment="1">
      <alignment vertical="top" wrapText="1"/>
    </xf>
    <xf numFmtId="0" fontId="41" fillId="0" borderId="1" xfId="0" applyFont="1" applyBorder="1" applyAlignment="1">
      <alignment vertical="center" wrapText="1"/>
    </xf>
    <xf numFmtId="0" fontId="22" fillId="10" borderId="0" xfId="0" applyFont="1" applyFill="1" applyAlignment="1">
      <alignment vertical="top" wrapText="1"/>
    </xf>
    <xf numFmtId="0" fontId="26" fillId="10" borderId="0" xfId="0" applyFont="1" applyFill="1" applyAlignment="1">
      <alignment vertical="top" wrapText="1"/>
    </xf>
    <xf numFmtId="0" fontId="26" fillId="0" borderId="0" xfId="0" applyFont="1" applyAlignment="1">
      <alignment vertical="center" wrapText="1"/>
    </xf>
    <xf numFmtId="0" fontId="28" fillId="0" borderId="25" xfId="0" applyFont="1" applyBorder="1" applyAlignment="1">
      <alignment vertical="center" wrapText="1"/>
    </xf>
    <xf numFmtId="0" fontId="26" fillId="10" borderId="27" xfId="0" applyFont="1" applyFill="1" applyBorder="1" applyAlignment="1">
      <alignment vertical="center" wrapText="1"/>
    </xf>
    <xf numFmtId="0" fontId="26" fillId="0" borderId="27" xfId="0" applyFont="1" applyBorder="1" applyAlignment="1">
      <alignment vertical="top" wrapText="1"/>
    </xf>
    <xf numFmtId="0" fontId="26" fillId="10" borderId="11" xfId="0" applyFont="1" applyFill="1" applyBorder="1" applyAlignment="1">
      <alignment vertical="center" wrapText="1"/>
    </xf>
    <xf numFmtId="0" fontId="26" fillId="0" borderId="11" xfId="0" applyFont="1" applyBorder="1" applyAlignment="1">
      <alignment vertical="center" wrapText="1"/>
    </xf>
    <xf numFmtId="0" fontId="26" fillId="5" borderId="11" xfId="0" applyFont="1" applyFill="1" applyBorder="1" applyAlignment="1">
      <alignment vertical="top" wrapText="1"/>
    </xf>
    <xf numFmtId="0" fontId="26" fillId="6" borderId="11" xfId="0" applyFont="1" applyFill="1" applyBorder="1" applyAlignment="1">
      <alignment vertical="top" wrapText="1"/>
    </xf>
    <xf numFmtId="0" fontId="26" fillId="7" borderId="11" xfId="0" applyFont="1" applyFill="1" applyBorder="1" applyAlignment="1">
      <alignment vertical="top" wrapText="1"/>
    </xf>
    <xf numFmtId="0" fontId="26" fillId="24" borderId="11" xfId="0" applyFont="1" applyFill="1" applyBorder="1" applyAlignment="1">
      <alignment vertical="top" wrapText="1"/>
    </xf>
    <xf numFmtId="0" fontId="12" fillId="5" borderId="3" xfId="0" applyFont="1" applyFill="1" applyBorder="1" applyAlignment="1">
      <alignment vertical="top" wrapText="1"/>
    </xf>
    <xf numFmtId="0" fontId="12" fillId="6" borderId="3" xfId="0" applyFont="1" applyFill="1" applyBorder="1" applyAlignment="1">
      <alignment vertical="top" wrapText="1"/>
    </xf>
    <xf numFmtId="0" fontId="12" fillId="7" borderId="3" xfId="0" applyFont="1" applyFill="1" applyBorder="1" applyAlignment="1">
      <alignment vertical="top" wrapText="1"/>
    </xf>
    <xf numFmtId="0" fontId="12" fillId="24" borderId="3" xfId="0" applyFont="1" applyFill="1" applyBorder="1" applyAlignment="1">
      <alignment vertical="top" wrapText="1"/>
    </xf>
    <xf numFmtId="0" fontId="22" fillId="10" borderId="1" xfId="0" applyFont="1" applyFill="1" applyBorder="1" applyAlignment="1">
      <alignment vertical="top" wrapText="1"/>
    </xf>
    <xf numFmtId="0" fontId="22" fillId="0" borderId="1" xfId="0" applyFont="1" applyBorder="1"/>
    <xf numFmtId="0" fontId="26" fillId="10" borderId="25" xfId="0" applyFont="1" applyFill="1" applyBorder="1" applyAlignment="1">
      <alignment vertical="top" wrapText="1"/>
    </xf>
    <xf numFmtId="0" fontId="12" fillId="5" borderId="25" xfId="0" applyFont="1" applyFill="1" applyBorder="1" applyAlignment="1">
      <alignment vertical="top" wrapText="1"/>
    </xf>
    <xf numFmtId="0" fontId="12" fillId="6" borderId="25" xfId="0" applyFont="1" applyFill="1" applyBorder="1" applyAlignment="1">
      <alignment vertical="top" wrapText="1"/>
    </xf>
    <xf numFmtId="0" fontId="12" fillId="7" borderId="25" xfId="0" applyFont="1" applyFill="1" applyBorder="1" applyAlignment="1">
      <alignment vertical="top" wrapText="1"/>
    </xf>
    <xf numFmtId="0" fontId="12" fillId="24" borderId="25" xfId="0" applyFont="1" applyFill="1" applyBorder="1" applyAlignment="1">
      <alignment vertical="top" wrapText="1"/>
    </xf>
    <xf numFmtId="0" fontId="12" fillId="9" borderId="25" xfId="0" applyFont="1" applyFill="1" applyBorder="1" applyAlignment="1">
      <alignment vertical="top" wrapText="1"/>
    </xf>
    <xf numFmtId="0" fontId="22" fillId="0" borderId="0" xfId="0" applyFont="1" applyAlignment="1">
      <alignment vertical="center" wrapText="1"/>
    </xf>
    <xf numFmtId="0" fontId="22" fillId="24" borderId="10" xfId="0" applyFont="1" applyFill="1" applyBorder="1" applyAlignment="1">
      <alignment vertical="top" wrapText="1"/>
    </xf>
    <xf numFmtId="0" fontId="37" fillId="7" borderId="0" xfId="0" applyFont="1" applyFill="1" applyAlignment="1">
      <alignment vertical="top" wrapText="1"/>
    </xf>
    <xf numFmtId="0" fontId="43" fillId="9" borderId="0" xfId="0" applyFont="1" applyFill="1" applyAlignment="1">
      <alignment vertical="top" wrapText="1"/>
    </xf>
    <xf numFmtId="0" fontId="43" fillId="9" borderId="0" xfId="0" applyFont="1" applyFill="1" applyAlignment="1">
      <alignment wrapText="1"/>
    </xf>
    <xf numFmtId="0" fontId="43" fillId="9" borderId="0" xfId="0" applyFont="1" applyFill="1"/>
    <xf numFmtId="0" fontId="26" fillId="7" borderId="3" xfId="0" applyFont="1" applyFill="1" applyBorder="1" applyAlignment="1">
      <alignment vertical="top" wrapText="1"/>
    </xf>
    <xf numFmtId="0" fontId="22" fillId="7" borderId="3" xfId="0" applyFont="1" applyFill="1" applyBorder="1" applyAlignment="1">
      <alignment horizontal="left" wrapText="1"/>
    </xf>
    <xf numFmtId="0" fontId="37" fillId="7" borderId="1" xfId="0" applyFont="1" applyFill="1" applyBorder="1" applyAlignment="1">
      <alignment vertical="center" wrapText="1"/>
    </xf>
    <xf numFmtId="0" fontId="37" fillId="9" borderId="1" xfId="0" applyFont="1" applyFill="1" applyBorder="1"/>
    <xf numFmtId="0" fontId="30" fillId="24" borderId="3" xfId="0" applyFont="1" applyFill="1" applyBorder="1" applyAlignment="1">
      <alignment vertical="top" wrapText="1"/>
    </xf>
    <xf numFmtId="0" fontId="37" fillId="12" borderId="1" xfId="0" applyFont="1" applyFill="1" applyBorder="1" applyAlignment="1">
      <alignment vertical="center" wrapText="1"/>
    </xf>
    <xf numFmtId="0" fontId="22" fillId="0" borderId="26" xfId="0" applyFont="1" applyBorder="1" applyAlignment="1">
      <alignment vertical="top" wrapText="1"/>
    </xf>
    <xf numFmtId="0" fontId="37" fillId="12" borderId="0" xfId="0" applyFont="1" applyFill="1" applyAlignment="1">
      <alignment vertical="center" wrapText="1"/>
    </xf>
    <xf numFmtId="0" fontId="37" fillId="0" borderId="7" xfId="0" applyFont="1" applyBorder="1" applyAlignment="1">
      <alignment vertical="top" wrapText="1"/>
    </xf>
    <xf numFmtId="0" fontId="37" fillId="9" borderId="13" xfId="0" applyFont="1" applyFill="1" applyBorder="1" applyAlignment="1">
      <alignment vertical="top" wrapText="1"/>
    </xf>
    <xf numFmtId="0" fontId="37" fillId="9" borderId="7" xfId="0" applyFont="1" applyFill="1" applyBorder="1" applyAlignment="1">
      <alignment vertical="top" wrapText="1"/>
    </xf>
    <xf numFmtId="0" fontId="40" fillId="0" borderId="0" xfId="0" applyFont="1"/>
    <xf numFmtId="0" fontId="26" fillId="0" borderId="0" xfId="0" applyFont="1"/>
    <xf numFmtId="0" fontId="1" fillId="22" borderId="0" xfId="0" applyFont="1" applyFill="1" applyAlignment="1">
      <alignment horizontal="center" vertical="center"/>
    </xf>
    <xf numFmtId="0" fontId="5" fillId="2" borderId="0" xfId="0" applyFont="1" applyFill="1" applyAlignment="1">
      <alignment vertical="top" wrapText="1"/>
    </xf>
    <xf numFmtId="0" fontId="8" fillId="0" borderId="0" xfId="0" applyFont="1" applyAlignment="1">
      <alignment vertical="top" wrapText="1"/>
    </xf>
    <xf numFmtId="0" fontId="8" fillId="0" borderId="16" xfId="0" applyFont="1" applyBorder="1" applyAlignment="1">
      <alignment vertical="top" wrapText="1"/>
    </xf>
    <xf numFmtId="0" fontId="44" fillId="3" borderId="0" xfId="0" applyFont="1" applyFill="1" applyAlignment="1">
      <alignment horizontal="center" vertical="top" wrapText="1"/>
    </xf>
    <xf numFmtId="0" fontId="45" fillId="0" borderId="0" xfId="0" applyFont="1" applyAlignment="1">
      <alignment vertical="top" wrapText="1"/>
    </xf>
    <xf numFmtId="0" fontId="1" fillId="32" borderId="25" xfId="0" applyFont="1" applyFill="1" applyBorder="1"/>
    <xf numFmtId="0" fontId="46" fillId="0" borderId="0" xfId="0" applyFont="1"/>
    <xf numFmtId="0" fontId="46" fillId="32" borderId="28" xfId="0" applyFont="1" applyFill="1" applyBorder="1"/>
    <xf numFmtId="0" fontId="46" fillId="32" borderId="12" xfId="0" applyFont="1" applyFill="1" applyBorder="1"/>
    <xf numFmtId="0" fontId="2" fillId="0" borderId="0" xfId="0" applyFont="1" applyAlignment="1">
      <alignment horizontal="right"/>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2" fillId="4" borderId="2" xfId="0" applyFont="1" applyFill="1" applyBorder="1" applyAlignment="1">
      <alignment vertical="top" wrapText="1"/>
    </xf>
    <xf numFmtId="0" fontId="2" fillId="5" borderId="2" xfId="0" applyFont="1" applyFill="1" applyBorder="1" applyAlignment="1">
      <alignment vertical="top" wrapText="1"/>
    </xf>
    <xf numFmtId="0" fontId="2" fillId="6" borderId="2" xfId="0" applyFont="1" applyFill="1" applyBorder="1" applyAlignment="1">
      <alignment vertical="top" wrapText="1"/>
    </xf>
    <xf numFmtId="0" fontId="2" fillId="8" borderId="0" xfId="0" applyFont="1" applyFill="1" applyAlignment="1">
      <alignment vertical="top" wrapText="1"/>
    </xf>
    <xf numFmtId="0" fontId="2" fillId="4" borderId="1" xfId="0" applyFont="1" applyFill="1" applyBorder="1" applyAlignment="1">
      <alignment vertical="top" wrapText="1"/>
    </xf>
    <xf numFmtId="0" fontId="2" fillId="4" borderId="3" xfId="0" applyFont="1" applyFill="1" applyBorder="1" applyAlignment="1">
      <alignment vertical="top" wrapText="1"/>
    </xf>
    <xf numFmtId="0" fontId="8" fillId="4" borderId="2" xfId="0" applyFont="1" applyFill="1" applyBorder="1" applyAlignment="1">
      <alignment vertical="top" wrapText="1"/>
    </xf>
    <xf numFmtId="0" fontId="8" fillId="5" borderId="2" xfId="0" applyFont="1" applyFill="1" applyBorder="1" applyAlignment="1">
      <alignment vertical="top" wrapText="1"/>
    </xf>
    <xf numFmtId="0" fontId="8" fillId="6" borderId="2" xfId="0" applyFont="1" applyFill="1" applyBorder="1" applyAlignment="1">
      <alignment vertical="top" wrapText="1"/>
    </xf>
    <xf numFmtId="0" fontId="8" fillId="7" borderId="2" xfId="0" applyFont="1" applyFill="1" applyBorder="1" applyAlignment="1">
      <alignment vertical="top" wrapText="1"/>
    </xf>
    <xf numFmtId="0" fontId="8" fillId="8" borderId="2" xfId="0" applyFont="1" applyFill="1" applyBorder="1" applyAlignment="1">
      <alignment vertical="top" wrapText="1"/>
    </xf>
    <xf numFmtId="0" fontId="6" fillId="2" borderId="5" xfId="0" applyFont="1" applyFill="1" applyBorder="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7" fillId="4" borderId="1" xfId="0" applyFont="1" applyFill="1" applyBorder="1" applyAlignment="1">
      <alignment vertical="top" wrapText="1"/>
    </xf>
    <xf numFmtId="0" fontId="7" fillId="5" borderId="1" xfId="0" applyFont="1" applyFill="1" applyBorder="1" applyAlignment="1">
      <alignment vertical="top" wrapText="1"/>
    </xf>
    <xf numFmtId="0" fontId="7" fillId="7" borderId="1" xfId="0" applyFont="1" applyFill="1" applyBorder="1" applyAlignment="1">
      <alignment vertical="top" wrapText="1"/>
    </xf>
    <xf numFmtId="0" fontId="7" fillId="0" borderId="1" xfId="0" applyFont="1" applyBorder="1" applyAlignment="1">
      <alignment horizontal="left" vertical="top" wrapText="1"/>
    </xf>
    <xf numFmtId="0" fontId="7" fillId="6" borderId="1" xfId="0" applyFont="1" applyFill="1" applyBorder="1" applyAlignment="1">
      <alignment vertical="top" wrapText="1"/>
    </xf>
    <xf numFmtId="0" fontId="7" fillId="0" borderId="2" xfId="0" applyFont="1" applyBorder="1" applyAlignment="1">
      <alignment horizontal="left" vertical="top" wrapText="1"/>
    </xf>
    <xf numFmtId="0" fontId="7" fillId="4" borderId="2" xfId="0" applyFont="1" applyFill="1" applyBorder="1" applyAlignment="1">
      <alignment vertical="top" wrapText="1"/>
    </xf>
    <xf numFmtId="0" fontId="7" fillId="5" borderId="2" xfId="0" applyFont="1" applyFill="1" applyBorder="1" applyAlignment="1">
      <alignment vertical="top" wrapText="1"/>
    </xf>
    <xf numFmtId="0" fontId="7" fillId="6" borderId="2" xfId="0" applyFont="1" applyFill="1" applyBorder="1" applyAlignment="1">
      <alignment vertical="top" wrapText="1"/>
    </xf>
    <xf numFmtId="0" fontId="7" fillId="7" borderId="2" xfId="0" applyFont="1" applyFill="1" applyBorder="1" applyAlignment="1">
      <alignment vertical="top" wrapText="1"/>
    </xf>
    <xf numFmtId="0" fontId="1" fillId="2" borderId="8" xfId="0" applyFont="1" applyFill="1" applyBorder="1" applyAlignment="1">
      <alignment vertical="center" wrapText="1"/>
    </xf>
    <xf numFmtId="0" fontId="6" fillId="2" borderId="8" xfId="0" applyFont="1" applyFill="1" applyBorder="1" applyAlignment="1">
      <alignment horizontal="center" vertical="center" wrapText="1"/>
    </xf>
    <xf numFmtId="0" fontId="1" fillId="2" borderId="16" xfId="0" applyFont="1" applyFill="1" applyBorder="1" applyAlignment="1">
      <alignment vertical="center" wrapText="1"/>
    </xf>
    <xf numFmtId="0" fontId="6" fillId="2" borderId="16" xfId="0" applyFont="1" applyFill="1" applyBorder="1" applyAlignment="1">
      <alignment horizontal="center" vertical="center" wrapText="1"/>
    </xf>
    <xf numFmtId="0" fontId="1" fillId="5" borderId="0" xfId="0" applyFont="1" applyFill="1" applyAlignment="1">
      <alignment horizontal="center" vertical="center" wrapText="1"/>
    </xf>
    <xf numFmtId="0" fontId="5" fillId="4" borderId="0" xfId="0" applyFont="1" applyFill="1" applyAlignment="1">
      <alignment horizontal="center" vertical="center" wrapText="1"/>
    </xf>
    <xf numFmtId="0" fontId="5" fillId="6" borderId="0" xfId="0" applyFont="1" applyFill="1" applyAlignment="1">
      <alignment horizontal="center" vertical="center" wrapText="1"/>
    </xf>
    <xf numFmtId="0" fontId="5" fillId="7" borderId="0" xfId="0" applyFont="1" applyFill="1" applyAlignment="1">
      <alignment horizontal="center" vertical="center" wrapText="1"/>
    </xf>
    <xf numFmtId="0" fontId="5" fillId="8" borderId="0" xfId="0" applyFont="1" applyFill="1" applyAlignment="1">
      <alignment horizontal="center" vertical="center" wrapText="1"/>
    </xf>
    <xf numFmtId="0" fontId="0" fillId="0" borderId="0" xfId="0" applyAlignment="1"/>
    <xf numFmtId="0" fontId="75" fillId="33" borderId="29" xfId="0" applyFont="1" applyFill="1" applyBorder="1" applyAlignment="1">
      <alignment horizontal="center" vertical="center" wrapText="1"/>
    </xf>
    <xf numFmtId="0" fontId="75" fillId="34" borderId="29" xfId="0" applyFont="1" applyFill="1" applyBorder="1" applyAlignment="1">
      <alignment horizontal="center" vertical="center" wrapText="1"/>
    </xf>
    <xf numFmtId="0" fontId="75" fillId="35" borderId="29" xfId="0" applyFont="1" applyFill="1" applyBorder="1" applyAlignment="1">
      <alignment horizontal="center" vertical="center" wrapText="1"/>
    </xf>
    <xf numFmtId="0" fontId="74" fillId="0" borderId="30" xfId="0" applyFont="1" applyBorder="1" applyAlignment="1">
      <alignment horizontal="left" vertical="center" wrapText="1"/>
    </xf>
    <xf numFmtId="0" fontId="75" fillId="33" borderId="31" xfId="0" applyFont="1" applyFill="1" applyBorder="1" applyAlignment="1">
      <alignment horizontal="center" vertical="center" wrapText="1"/>
    </xf>
    <xf numFmtId="0" fontId="75" fillId="34" borderId="31" xfId="0" applyFont="1" applyFill="1" applyBorder="1" applyAlignment="1">
      <alignment horizontal="center" vertical="center" wrapText="1"/>
    </xf>
    <xf numFmtId="0" fontId="75" fillId="35" borderId="31" xfId="0" applyFont="1" applyFill="1" applyBorder="1" applyAlignment="1">
      <alignment horizontal="center" vertical="center" wrapText="1"/>
    </xf>
    <xf numFmtId="0" fontId="75" fillId="36" borderId="32" xfId="0" applyFont="1" applyFill="1" applyBorder="1" applyAlignment="1">
      <alignment horizontal="center" vertical="center" wrapText="1"/>
    </xf>
    <xf numFmtId="0" fontId="74" fillId="0" borderId="33" xfId="0" applyFont="1" applyBorder="1" applyAlignment="1">
      <alignment horizontal="left" vertical="center" wrapText="1"/>
    </xf>
    <xf numFmtId="0" fontId="75" fillId="36" borderId="34" xfId="0" applyFont="1" applyFill="1" applyBorder="1" applyAlignment="1">
      <alignment horizontal="center" vertical="center" wrapText="1"/>
    </xf>
    <xf numFmtId="0" fontId="74" fillId="0" borderId="35" xfId="0" applyFont="1" applyBorder="1" applyAlignment="1">
      <alignment horizontal="left" vertical="center" wrapText="1"/>
    </xf>
    <xf numFmtId="0" fontId="75" fillId="33" borderId="36" xfId="0" applyFont="1" applyFill="1" applyBorder="1" applyAlignment="1">
      <alignment horizontal="center" vertical="center" wrapText="1"/>
    </xf>
    <xf numFmtId="0" fontId="75" fillId="34" borderId="36" xfId="0" applyFont="1" applyFill="1" applyBorder="1" applyAlignment="1">
      <alignment horizontal="center" vertical="center" wrapText="1"/>
    </xf>
    <xf numFmtId="0" fontId="75" fillId="35" borderId="36" xfId="0" applyFont="1" applyFill="1" applyBorder="1" applyAlignment="1">
      <alignment horizontal="center" vertical="center" wrapText="1"/>
    </xf>
    <xf numFmtId="0" fontId="75" fillId="36" borderId="37" xfId="0" applyFont="1" applyFill="1" applyBorder="1" applyAlignment="1">
      <alignment horizontal="center" vertical="center" wrapText="1"/>
    </xf>
    <xf numFmtId="0" fontId="76" fillId="2" borderId="8" xfId="0" applyFont="1" applyFill="1" applyBorder="1" applyAlignment="1">
      <alignment horizontal="center" vertical="center" wrapText="1"/>
    </xf>
    <xf numFmtId="0" fontId="76" fillId="2" borderId="5" xfId="0" applyFont="1" applyFill="1" applyBorder="1" applyAlignment="1">
      <alignment horizontal="center" vertical="center" wrapText="1"/>
    </xf>
    <xf numFmtId="0" fontId="78" fillId="0" borderId="0" xfId="0" applyFont="1" applyAlignment="1">
      <alignment horizontal="left" vertical="top" wrapText="1"/>
    </xf>
    <xf numFmtId="0" fontId="69" fillId="2" borderId="5" xfId="0" applyFont="1" applyFill="1" applyBorder="1" applyAlignment="1">
      <alignment vertical="center" wrapText="1"/>
    </xf>
    <xf numFmtId="0" fontId="80" fillId="2" borderId="13" xfId="0" applyFont="1" applyFill="1" applyBorder="1" applyAlignment="1">
      <alignment horizontal="center" vertical="top" wrapText="1"/>
    </xf>
    <xf numFmtId="0" fontId="78" fillId="0" borderId="14" xfId="0" applyFont="1" applyBorder="1" applyAlignment="1">
      <alignment vertical="top" wrapText="1"/>
    </xf>
    <xf numFmtId="0" fontId="78" fillId="0" borderId="15" xfId="0" applyFont="1" applyBorder="1" applyAlignment="1">
      <alignment vertical="top" wrapText="1"/>
    </xf>
    <xf numFmtId="0" fontId="78" fillId="0" borderId="14" xfId="0" applyFont="1" applyBorder="1" applyAlignment="1">
      <alignment horizontal="center" vertical="top" wrapText="1"/>
    </xf>
    <xf numFmtId="0" fontId="78" fillId="0" borderId="15" xfId="0" applyFont="1" applyBorder="1" applyAlignment="1">
      <alignment horizontal="center" vertical="top" wrapText="1"/>
    </xf>
    <xf numFmtId="0" fontId="73" fillId="0" borderId="14" xfId="1" applyBorder="1" applyAlignment="1">
      <alignment horizontal="center" vertical="top" wrapText="1"/>
    </xf>
    <xf numFmtId="0" fontId="82" fillId="8" borderId="4" xfId="0" applyFont="1" applyFill="1" applyBorder="1" applyAlignment="1">
      <alignment vertical="center" wrapText="1"/>
    </xf>
    <xf numFmtId="0" fontId="82" fillId="8" borderId="27" xfId="0" applyFont="1" applyFill="1" applyBorder="1" applyAlignment="1">
      <alignment vertical="center" wrapText="1"/>
    </xf>
    <xf numFmtId="0" fontId="82" fillId="8" borderId="13" xfId="0" applyFont="1" applyFill="1" applyBorder="1" applyAlignment="1">
      <alignment vertical="center" wrapText="1"/>
    </xf>
    <xf numFmtId="0" fontId="2" fillId="10" borderId="0" xfId="0" applyFont="1" applyFill="1" applyAlignment="1">
      <alignment vertical="top" wrapText="1"/>
    </xf>
    <xf numFmtId="0" fontId="4" fillId="0" borderId="1" xfId="0" applyFont="1" applyBorder="1" applyAlignment="1"/>
    <xf numFmtId="0" fontId="2" fillId="10" borderId="3" xfId="0" applyFont="1" applyFill="1" applyBorder="1" applyAlignment="1">
      <alignment vertical="top" wrapText="1"/>
    </xf>
    <xf numFmtId="0" fontId="1" fillId="12" borderId="0" xfId="0" applyFont="1" applyFill="1" applyAlignment="1">
      <alignment vertical="top" wrapText="1"/>
    </xf>
    <xf numFmtId="0" fontId="81" fillId="0" borderId="0" xfId="0" applyFont="1" applyAlignment="1">
      <alignment vertical="top" wrapText="1"/>
    </xf>
    <xf numFmtId="0" fontId="0" fillId="0" borderId="0" xfId="0" applyAlignment="1"/>
    <xf numFmtId="0" fontId="1" fillId="2" borderId="0" xfId="0" applyFont="1" applyFill="1" applyAlignment="1">
      <alignment horizontal="center" vertical="center" wrapText="1"/>
    </xf>
    <xf numFmtId="0" fontId="68" fillId="0" borderId="1" xfId="0" applyFont="1" applyBorder="1" applyAlignment="1"/>
    <xf numFmtId="0" fontId="1" fillId="9" borderId="0" xfId="0" applyFont="1" applyFill="1" applyAlignment="1">
      <alignment vertical="top" wrapText="1"/>
    </xf>
    <xf numFmtId="0" fontId="2" fillId="9" borderId="3" xfId="0" applyFont="1" applyFill="1" applyBorder="1" applyAlignment="1">
      <alignment vertical="top" wrapText="1"/>
    </xf>
    <xf numFmtId="0" fontId="16" fillId="18" borderId="2" xfId="0" applyFont="1" applyFill="1" applyBorder="1" applyAlignment="1">
      <alignment horizontal="center"/>
    </xf>
    <xf numFmtId="0" fontId="4" fillId="0" borderId="10" xfId="0" applyFont="1" applyBorder="1" applyAlignment="1"/>
    <xf numFmtId="0" fontId="16" fillId="19" borderId="11" xfId="0" applyFont="1" applyFill="1" applyBorder="1" applyAlignment="1">
      <alignment horizontal="center" vertical="center" wrapText="1"/>
    </xf>
    <xf numFmtId="0" fontId="4" fillId="0" borderId="12" xfId="0" applyFont="1" applyBorder="1" applyAlignment="1"/>
    <xf numFmtId="0" fontId="16" fillId="19" borderId="6" xfId="0" applyFont="1" applyFill="1" applyBorder="1" applyAlignment="1">
      <alignment horizontal="center" vertical="center" wrapText="1"/>
    </xf>
    <xf numFmtId="0" fontId="4" fillId="0" borderId="7" xfId="0" applyFont="1" applyBorder="1" applyAlignment="1"/>
    <xf numFmtId="0" fontId="16" fillId="0" borderId="0" xfId="0" applyFont="1" applyAlignment="1">
      <alignment horizontal="center" vertical="center" wrapText="1"/>
    </xf>
    <xf numFmtId="0" fontId="17" fillId="11" borderId="0" xfId="0" applyFont="1" applyFill="1" applyAlignment="1">
      <alignment horizontal="right" vertical="center" wrapText="1"/>
    </xf>
    <xf numFmtId="0" fontId="69" fillId="0" borderId="0" xfId="0" applyFont="1" applyAlignment="1">
      <alignment vertical="top"/>
    </xf>
    <xf numFmtId="0" fontId="4" fillId="0" borderId="14" xfId="0" applyFont="1" applyBorder="1" applyAlignment="1"/>
    <xf numFmtId="0" fontId="78" fillId="0" borderId="0" xfId="0" applyFont="1" applyAlignment="1">
      <alignment vertical="top" wrapText="1"/>
    </xf>
    <xf numFmtId="0" fontId="72" fillId="16" borderId="0" xfId="0" applyFont="1" applyFill="1" applyAlignment="1">
      <alignment horizontal="center" wrapText="1"/>
    </xf>
    <xf numFmtId="0" fontId="83" fillId="11" borderId="9" xfId="0" applyFont="1" applyFill="1" applyBorder="1" applyAlignment="1">
      <alignment horizontal="left" vertical="center"/>
    </xf>
    <xf numFmtId="0" fontId="4" fillId="0" borderId="2" xfId="0" applyFont="1" applyBorder="1" applyAlignment="1"/>
    <xf numFmtId="0" fontId="79" fillId="0" borderId="6" xfId="0" applyFont="1" applyBorder="1" applyAlignment="1">
      <alignment horizontal="left" vertical="top" wrapText="1"/>
    </xf>
    <xf numFmtId="0" fontId="79" fillId="0" borderId="7" xfId="0" applyFont="1" applyBorder="1" applyAlignment="1">
      <alignment horizontal="left" vertical="top" wrapText="1"/>
    </xf>
    <xf numFmtId="0" fontId="2" fillId="12" borderId="6" xfId="0" applyFont="1" applyFill="1" applyBorder="1" applyAlignment="1">
      <alignment vertical="center" wrapText="1"/>
    </xf>
    <xf numFmtId="0" fontId="4" fillId="0" borderId="26" xfId="0" applyFont="1" applyBorder="1" applyAlignment="1"/>
    <xf numFmtId="0" fontId="2" fillId="8" borderId="6" xfId="0" applyFont="1" applyFill="1" applyBorder="1" applyAlignment="1">
      <alignment vertical="center" wrapText="1"/>
    </xf>
    <xf numFmtId="0" fontId="1" fillId="25" borderId="0" xfId="0" applyFont="1" applyFill="1" applyAlignment="1">
      <alignment vertical="center" wrapText="1"/>
    </xf>
    <xf numFmtId="0" fontId="2" fillId="10" borderId="6" xfId="0" applyFont="1" applyFill="1" applyBorder="1" applyAlignment="1">
      <alignment vertical="center" wrapText="1"/>
    </xf>
    <xf numFmtId="0" fontId="1" fillId="7" borderId="0" xfId="0" applyFont="1" applyFill="1" applyAlignment="1">
      <alignment vertical="center" wrapText="1"/>
    </xf>
    <xf numFmtId="0" fontId="2" fillId="7" borderId="6" xfId="0" applyFont="1" applyFill="1" applyBorder="1" applyAlignment="1">
      <alignment vertical="center" wrapText="1"/>
    </xf>
    <xf numFmtId="0" fontId="1" fillId="12" borderId="0" xfId="0" applyFont="1" applyFill="1" applyAlignment="1">
      <alignment vertical="center" wrapText="1"/>
    </xf>
    <xf numFmtId="0" fontId="2" fillId="5" borderId="26" xfId="0" applyFont="1" applyFill="1" applyBorder="1" applyAlignment="1">
      <alignment vertical="top" wrapText="1"/>
    </xf>
    <xf numFmtId="0" fontId="2" fillId="6" borderId="0" xfId="0" applyFont="1" applyFill="1" applyAlignment="1">
      <alignment vertical="top" wrapText="1"/>
    </xf>
    <xf numFmtId="0" fontId="2" fillId="7" borderId="0" xfId="0" applyFont="1" applyFill="1" applyAlignment="1">
      <alignment vertical="top" wrapText="1"/>
    </xf>
    <xf numFmtId="0" fontId="2" fillId="24" borderId="27" xfId="0" applyFont="1" applyFill="1" applyBorder="1" applyAlignment="1">
      <alignment vertical="top" wrapText="1"/>
    </xf>
    <xf numFmtId="0" fontId="4" fillId="0" borderId="27" xfId="0" applyFont="1" applyBorder="1" applyAlignment="1"/>
    <xf numFmtId="0" fontId="2" fillId="9" borderId="6" xfId="0" applyFont="1" applyFill="1" applyBorder="1" applyAlignment="1">
      <alignment vertical="center" wrapText="1"/>
    </xf>
    <xf numFmtId="0" fontId="70" fillId="17" borderId="0" xfId="0" applyFont="1" applyFill="1" applyAlignment="1">
      <alignment vertical="center" wrapText="1"/>
    </xf>
    <xf numFmtId="0" fontId="71" fillId="0" borderId="0" xfId="0" applyFont="1" applyAlignment="1"/>
    <xf numFmtId="0" fontId="2" fillId="4" borderId="0" xfId="0" applyFont="1" applyFill="1" applyAlignment="1">
      <alignment vertical="top" wrapText="1"/>
    </xf>
    <xf numFmtId="0" fontId="1" fillId="2" borderId="6" xfId="0" applyFont="1" applyFill="1" applyBorder="1" applyAlignment="1">
      <alignment vertical="center" wrapText="1"/>
    </xf>
    <xf numFmtId="0" fontId="4" fillId="0" borderId="4" xfId="0" applyFont="1" applyBorder="1" applyAlignment="1"/>
    <xf numFmtId="0" fontId="3" fillId="3" borderId="0" xfId="0" applyFont="1" applyFill="1" applyAlignment="1">
      <alignment horizontal="center" vertical="top" wrapText="1"/>
    </xf>
    <xf numFmtId="0" fontId="22" fillId="12" borderId="6" xfId="0" applyFont="1" applyFill="1" applyBorder="1" applyAlignment="1">
      <alignment vertical="center" wrapText="1"/>
    </xf>
    <xf numFmtId="0" fontId="22" fillId="8" borderId="6" xfId="0" applyFont="1" applyFill="1" applyBorder="1" applyAlignment="1">
      <alignment vertical="center" wrapText="1"/>
    </xf>
    <xf numFmtId="0" fontId="26" fillId="25" borderId="0" xfId="0" applyFont="1" applyFill="1" applyAlignment="1">
      <alignment vertical="center" wrapText="1"/>
    </xf>
    <xf numFmtId="0" fontId="22" fillId="10" borderId="0" xfId="0" applyFont="1" applyFill="1" applyAlignment="1">
      <alignment vertical="center" wrapText="1"/>
    </xf>
    <xf numFmtId="0" fontId="22" fillId="10" borderId="26" xfId="0" applyFont="1" applyFill="1" applyBorder="1" applyAlignment="1">
      <alignment vertical="center" wrapText="1"/>
    </xf>
    <xf numFmtId="0" fontId="26" fillId="24" borderId="0" xfId="0" applyFont="1" applyFill="1" applyAlignment="1">
      <alignment vertical="center" wrapText="1"/>
    </xf>
    <xf numFmtId="0" fontId="26" fillId="31" borderId="0" xfId="0" applyFont="1" applyFill="1" applyAlignment="1">
      <alignment vertical="center" wrapText="1"/>
    </xf>
    <xf numFmtId="0" fontId="26" fillId="17" borderId="0" xfId="0" applyFont="1" applyFill="1" applyAlignment="1">
      <alignment vertical="center" wrapText="1"/>
    </xf>
    <xf numFmtId="0" fontId="22" fillId="10" borderId="6" xfId="0" applyFont="1" applyFill="1" applyBorder="1" applyAlignment="1">
      <alignment vertical="center" wrapText="1"/>
    </xf>
    <xf numFmtId="0" fontId="22" fillId="7" borderId="6" xfId="0" applyFont="1" applyFill="1" applyBorder="1" applyAlignment="1">
      <alignment vertical="center" wrapText="1"/>
    </xf>
    <xf numFmtId="0" fontId="16" fillId="3" borderId="0" xfId="0" applyFont="1" applyFill="1" applyAlignment="1">
      <alignment horizontal="center" vertical="top" wrapText="1"/>
    </xf>
    <xf numFmtId="0" fontId="22" fillId="9" borderId="6" xfId="0" applyFont="1" applyFill="1" applyBorder="1" applyAlignment="1">
      <alignment vertical="top" wrapText="1"/>
    </xf>
    <xf numFmtId="0" fontId="30" fillId="0" borderId="3" xfId="0" applyFont="1" applyBorder="1" applyAlignment="1">
      <alignment horizontal="center" vertical="top" wrapText="1"/>
    </xf>
    <xf numFmtId="0" fontId="22" fillId="9" borderId="6" xfId="0" applyFont="1" applyFill="1" applyBorder="1" applyAlignment="1">
      <alignment vertical="center" wrapText="1"/>
    </xf>
    <xf numFmtId="0" fontId="22" fillId="4" borderId="0" xfId="0" applyFont="1" applyFill="1" applyAlignment="1">
      <alignment vertical="top" wrapText="1"/>
    </xf>
    <xf numFmtId="0" fontId="22" fillId="5" borderId="26" xfId="0" applyFont="1" applyFill="1" applyBorder="1" applyAlignment="1">
      <alignment vertical="top" wrapText="1"/>
    </xf>
    <xf numFmtId="0" fontId="22" fillId="6" borderId="0" xfId="0" applyFont="1" applyFill="1" applyAlignment="1">
      <alignment vertical="top" wrapText="1"/>
    </xf>
    <xf numFmtId="0" fontId="22" fillId="7" borderId="0" xfId="0" applyFont="1" applyFill="1" applyAlignment="1">
      <alignment vertical="top" wrapText="1"/>
    </xf>
    <xf numFmtId="0" fontId="22" fillId="24" borderId="27" xfId="0" applyFont="1" applyFill="1" applyBorder="1" applyAlignment="1">
      <alignment vertical="top" wrapText="1"/>
    </xf>
    <xf numFmtId="0" fontId="22" fillId="9" borderId="3" xfId="0" applyFont="1" applyFill="1" applyBorder="1" applyAlignment="1">
      <alignment vertical="top" wrapText="1"/>
    </xf>
    <xf numFmtId="0" fontId="22" fillId="9" borderId="4" xfId="0" applyFont="1" applyFill="1" applyBorder="1" applyAlignment="1">
      <alignment vertical="top" wrapText="1"/>
    </xf>
    <xf numFmtId="0" fontId="22" fillId="9" borderId="27" xfId="0" applyFont="1" applyFill="1" applyBorder="1" applyAlignment="1">
      <alignment vertical="center" wrapText="1"/>
    </xf>
    <xf numFmtId="0" fontId="4" fillId="0" borderId="13" xfId="0" applyFont="1" applyBorder="1" applyAlignment="1"/>
    <xf numFmtId="0" fontId="22" fillId="0" borderId="3" xfId="0" applyFont="1" applyBorder="1" applyAlignment="1">
      <alignment horizontal="center" vertical="top" wrapText="1"/>
    </xf>
    <xf numFmtId="0" fontId="30" fillId="29" borderId="0" xfId="0" applyFont="1" applyFill="1" applyAlignment="1">
      <alignment horizontal="center" vertical="top" wrapText="1"/>
    </xf>
    <xf numFmtId="0" fontId="22" fillId="0" borderId="0" xfId="0" applyFont="1" applyAlignment="1">
      <alignment vertical="top" wrapText="1"/>
    </xf>
    <xf numFmtId="0" fontId="26" fillId="2" borderId="6" xfId="0" applyFont="1" applyFill="1" applyBorder="1" applyAlignment="1">
      <alignment vertical="center" wrapText="1"/>
    </xf>
    <xf numFmtId="0" fontId="4" fillId="0" borderId="3" xfId="0" applyFont="1" applyBorder="1" applyAlignment="1"/>
    <xf numFmtId="0" fontId="16" fillId="3" borderId="27"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2" fillId="12" borderId="26" xfId="0" applyFont="1" applyFill="1" applyBorder="1" applyAlignment="1">
      <alignment vertical="center" wrapText="1"/>
    </xf>
    <xf numFmtId="0" fontId="22" fillId="12" borderId="0" xfId="0" applyFont="1" applyFill="1" applyAlignment="1">
      <alignment vertical="center" wrapText="1"/>
    </xf>
    <xf numFmtId="0" fontId="22" fillId="12" borderId="27" xfId="0" applyFont="1" applyFill="1" applyBorder="1" applyAlignment="1">
      <alignment vertical="center" wrapText="1"/>
    </xf>
    <xf numFmtId="0" fontId="22" fillId="7" borderId="0" xfId="0" applyFont="1" applyFill="1" applyAlignment="1">
      <alignment horizontal="left" vertical="top" wrapText="1"/>
    </xf>
    <xf numFmtId="0" fontId="26" fillId="7" borderId="0" xfId="0" applyFont="1" applyFill="1" applyAlignment="1">
      <alignment vertical="top" wrapText="1"/>
    </xf>
    <xf numFmtId="0" fontId="22" fillId="12" borderId="3" xfId="0" applyFont="1" applyFill="1" applyBorder="1" applyAlignment="1">
      <alignment vertical="top" wrapText="1"/>
    </xf>
    <xf numFmtId="0" fontId="22" fillId="12" borderId="3" xfId="0" applyFont="1" applyFill="1" applyBorder="1" applyAlignment="1">
      <alignment horizontal="left" vertical="top" wrapText="1"/>
    </xf>
    <xf numFmtId="0" fontId="22" fillId="0" borderId="3" xfId="0" applyFont="1" applyBorder="1" applyAlignment="1">
      <alignment vertical="top" wrapText="1"/>
    </xf>
    <xf numFmtId="0" fontId="30" fillId="5" borderId="26" xfId="0" applyFont="1" applyFill="1" applyBorder="1" applyAlignment="1">
      <alignment vertical="top" wrapText="1"/>
    </xf>
    <xf numFmtId="0" fontId="30" fillId="6" borderId="0" xfId="0" applyFont="1" applyFill="1" applyAlignment="1">
      <alignment vertical="top" wrapText="1"/>
    </xf>
    <xf numFmtId="0" fontId="30" fillId="7" borderId="0" xfId="0" applyFont="1" applyFill="1" applyAlignment="1">
      <alignment vertical="top" wrapText="1"/>
    </xf>
    <xf numFmtId="0" fontId="30" fillId="24" borderId="27" xfId="0" applyFont="1" applyFill="1" applyBorder="1" applyAlignment="1">
      <alignment vertical="top" wrapText="1"/>
    </xf>
    <xf numFmtId="0" fontId="22" fillId="9" borderId="0" xfId="0" applyFont="1" applyFill="1" applyAlignment="1">
      <alignment vertical="top" wrapText="1"/>
    </xf>
    <xf numFmtId="0" fontId="22" fillId="0" borderId="0" xfId="0" applyFont="1" applyAlignment="1">
      <alignment horizontal="center" vertical="top" wrapText="1"/>
    </xf>
    <xf numFmtId="0" fontId="26" fillId="10" borderId="3" xfId="0" applyFont="1" applyFill="1" applyBorder="1" applyAlignment="1">
      <alignment vertical="top" wrapText="1"/>
    </xf>
    <xf numFmtId="0" fontId="22" fillId="10" borderId="3" xfId="0" applyFont="1" applyFill="1" applyBorder="1" applyAlignment="1">
      <alignment vertical="top" wrapText="1"/>
    </xf>
    <xf numFmtId="0" fontId="22" fillId="10" borderId="0" xfId="0" applyFont="1" applyFill="1" applyAlignment="1">
      <alignment vertical="top" wrapText="1"/>
    </xf>
    <xf numFmtId="0" fontId="22" fillId="7" borderId="3" xfId="0" applyFont="1" applyFill="1" applyBorder="1" applyAlignment="1">
      <alignment vertical="top" wrapText="1"/>
    </xf>
    <xf numFmtId="0" fontId="30" fillId="9" borderId="6" xfId="0" applyFont="1" applyFill="1" applyBorder="1" applyAlignment="1">
      <alignment vertical="top" wrapText="1"/>
    </xf>
    <xf numFmtId="0" fontId="22" fillId="8" borderId="3" xfId="0" applyFont="1" applyFill="1" applyBorder="1" applyAlignment="1">
      <alignment vertical="top" wrapText="1"/>
    </xf>
    <xf numFmtId="0" fontId="22" fillId="8" borderId="3" xfId="0" applyFont="1" applyFill="1" applyBorder="1" applyAlignment="1">
      <alignment vertical="center" wrapText="1"/>
    </xf>
    <xf numFmtId="0" fontId="22" fillId="7" borderId="3" xfId="0" applyFont="1" applyFill="1" applyBorder="1" applyAlignment="1">
      <alignment horizontal="left" vertical="top" wrapText="1"/>
    </xf>
    <xf numFmtId="0" fontId="3" fillId="16" borderId="17" xfId="0" applyFont="1" applyFill="1" applyBorder="1" applyAlignment="1">
      <alignment horizontal="center" vertical="center" wrapText="1"/>
    </xf>
    <xf numFmtId="0" fontId="4" fillId="0" borderId="20" xfId="0" applyFont="1" applyBorder="1" applyAlignment="1"/>
    <xf numFmtId="0" fontId="22" fillId="0" borderId="23" xfId="0" applyFont="1" applyBorder="1" applyAlignment="1">
      <alignment vertical="center"/>
    </xf>
    <xf numFmtId="0" fontId="4" fillId="0" borderId="24" xfId="0" applyFont="1" applyBorder="1" applyAlignment="1"/>
    <xf numFmtId="0" fontId="23" fillId="0" borderId="0" xfId="0" applyFont="1" applyAlignment="1">
      <alignment wrapText="1"/>
    </xf>
    <xf numFmtId="0" fontId="21" fillId="16" borderId="17" xfId="0" applyFont="1" applyFill="1" applyBorder="1" applyAlignment="1">
      <alignment horizontal="center" vertical="center" wrapText="1"/>
    </xf>
    <xf numFmtId="0" fontId="3" fillId="16" borderId="18" xfId="0" applyFont="1" applyFill="1" applyBorder="1" applyAlignment="1">
      <alignment horizontal="center" vertical="center" wrapText="1"/>
    </xf>
    <xf numFmtId="0" fontId="4" fillId="0" borderId="19" xfId="0" applyFont="1" applyBorder="1" applyAlignment="1"/>
    <xf numFmtId="0" fontId="16" fillId="23" borderId="0" xfId="0" applyFont="1" applyFill="1" applyAlignment="1">
      <alignment horizontal="center" vertical="center" wrapText="1"/>
    </xf>
    <xf numFmtId="0" fontId="22" fillId="0" borderId="23" xfId="0" applyFont="1" applyBorder="1" applyAlignment="1">
      <alignment vertical="center" wrapText="1"/>
    </xf>
    <xf numFmtId="0" fontId="1" fillId="22" borderId="0" xfId="0" applyFont="1" applyFill="1" applyAlignment="1">
      <alignment horizontal="center"/>
    </xf>
    <xf numFmtId="0" fontId="7" fillId="0" borderId="6" xfId="0" applyFont="1" applyBorder="1" applyAlignment="1">
      <alignment horizontal="left" vertical="top" wrapText="1"/>
    </xf>
    <xf numFmtId="0" fontId="1" fillId="0" borderId="0" xfId="0" applyFont="1" applyAlignment="1">
      <alignment vertical="top"/>
    </xf>
    <xf numFmtId="0" fontId="2" fillId="0" borderId="0" xfId="0" applyFont="1" applyAlignment="1">
      <alignment vertical="top" wrapText="1"/>
    </xf>
    <xf numFmtId="0" fontId="5" fillId="2" borderId="0" xfId="0" applyFont="1" applyFill="1" applyAlignment="1">
      <alignment horizontal="right" wrapText="1"/>
    </xf>
    <xf numFmtId="0" fontId="14" fillId="20" borderId="0" xfId="0" applyFont="1" applyFill="1" applyAlignment="1">
      <alignment horizontal="center" wrapText="1"/>
    </xf>
    <xf numFmtId="0" fontId="14" fillId="20" borderId="0" xfId="0" applyFont="1" applyFill="1" applyAlignment="1">
      <alignment horizontal="left" wrapText="1"/>
    </xf>
    <xf numFmtId="0" fontId="15" fillId="11" borderId="9" xfId="0" applyFont="1" applyFill="1" applyBorder="1" applyAlignment="1">
      <alignment horizontal="left" vertical="center"/>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manualLayout>
          <c:xMode val="edge"/>
          <c:yMode val="edge"/>
          <c:x val="0.10416666666666667"/>
          <c:y val="6.6291575552507642E-2"/>
          <c:w val="0.82258492569002117"/>
          <c:h val="0.75580496933388486"/>
        </c:manualLayout>
      </c:layout>
      <c:scatterChart>
        <c:scatterStyle val="lineMarker"/>
        <c:varyColors val="0"/>
        <c:ser>
          <c:idx val="0"/>
          <c:order val="0"/>
          <c:tx>
            <c:strRef>
              <c:f>Página14!$C$3</c:f>
              <c:strCache>
                <c:ptCount val="1"/>
                <c:pt idx="0">
                  <c:v>Nota Consolidada Controle</c:v>
                </c:pt>
              </c:strCache>
            </c:strRef>
          </c:tx>
          <c:spPr>
            <a:ln>
              <a:noFill/>
            </a:ln>
          </c:spPr>
          <c:marker>
            <c:symbol val="circle"/>
            <c:size val="7"/>
            <c:spPr>
              <a:solidFill>
                <a:schemeClr val="accent1"/>
              </a:solidFill>
              <a:ln cmpd="sng">
                <a:solidFill>
                  <a:schemeClr val="accent1"/>
                </a:solidFill>
              </a:ln>
            </c:spPr>
          </c:marker>
          <c:dPt>
            <c:idx val="0"/>
            <c:marker>
              <c:symbol val="none"/>
            </c:marker>
            <c:bubble3D val="0"/>
            <c:extLst>
              <c:ext xmlns:c16="http://schemas.microsoft.com/office/drawing/2014/chart" uri="{C3380CC4-5D6E-409C-BE32-E72D297353CC}">
                <c16:uniqueId val="{00000000-946C-4A83-B828-8AB3775C4F05}"/>
              </c:ext>
            </c:extLst>
          </c:dPt>
          <c:dPt>
            <c:idx val="1"/>
            <c:marker>
              <c:symbol val="none"/>
            </c:marker>
            <c:bubble3D val="0"/>
            <c:extLst>
              <c:ext xmlns:c16="http://schemas.microsoft.com/office/drawing/2014/chart" uri="{C3380CC4-5D6E-409C-BE32-E72D297353CC}">
                <c16:uniqueId val="{00000001-946C-4A83-B828-8AB3775C4F05}"/>
              </c:ext>
            </c:extLst>
          </c:dPt>
          <c:dPt>
            <c:idx val="2"/>
            <c:marker>
              <c:symbol val="none"/>
            </c:marker>
            <c:bubble3D val="0"/>
            <c:extLst>
              <c:ext xmlns:c16="http://schemas.microsoft.com/office/drawing/2014/chart" uri="{C3380CC4-5D6E-409C-BE32-E72D297353CC}">
                <c16:uniqueId val="{00000002-946C-4A83-B828-8AB3775C4F05}"/>
              </c:ext>
            </c:extLst>
          </c:dPt>
          <c:dPt>
            <c:idx val="3"/>
            <c:marker>
              <c:symbol val="none"/>
            </c:marker>
            <c:bubble3D val="0"/>
            <c:extLst>
              <c:ext xmlns:c16="http://schemas.microsoft.com/office/drawing/2014/chart" uri="{C3380CC4-5D6E-409C-BE32-E72D297353CC}">
                <c16:uniqueId val="{00000003-946C-4A83-B828-8AB3775C4F05}"/>
              </c:ext>
            </c:extLst>
          </c:dPt>
          <c:dPt>
            <c:idx val="4"/>
            <c:marker>
              <c:symbol val="none"/>
            </c:marker>
            <c:bubble3D val="0"/>
            <c:extLst>
              <c:ext xmlns:c16="http://schemas.microsoft.com/office/drawing/2014/chart" uri="{C3380CC4-5D6E-409C-BE32-E72D297353CC}">
                <c16:uniqueId val="{00000004-946C-4A83-B828-8AB3775C4F05}"/>
              </c:ext>
            </c:extLst>
          </c:dPt>
          <c:dPt>
            <c:idx val="5"/>
            <c:marker>
              <c:symbol val="none"/>
            </c:marker>
            <c:bubble3D val="0"/>
            <c:extLst>
              <c:ext xmlns:c16="http://schemas.microsoft.com/office/drawing/2014/chart" uri="{C3380CC4-5D6E-409C-BE32-E72D297353CC}">
                <c16:uniqueId val="{00000005-946C-4A83-B828-8AB3775C4F05}"/>
              </c:ext>
            </c:extLst>
          </c:dPt>
          <c:dPt>
            <c:idx val="6"/>
            <c:marker>
              <c:symbol val="none"/>
            </c:marker>
            <c:bubble3D val="0"/>
            <c:extLst>
              <c:ext xmlns:c16="http://schemas.microsoft.com/office/drawing/2014/chart" uri="{C3380CC4-5D6E-409C-BE32-E72D297353CC}">
                <c16:uniqueId val="{00000006-946C-4A83-B828-8AB3775C4F05}"/>
              </c:ext>
            </c:extLst>
          </c:dPt>
          <c:xVal>
            <c:numRef>
              <c:f>Página14!$D$4:$D$10</c:f>
              <c:numCache>
                <c:formatCode>General</c:formatCode>
                <c:ptCount val="7"/>
                <c:pt idx="0">
                  <c:v>11</c:v>
                </c:pt>
                <c:pt idx="1">
                  <c:v>18</c:v>
                </c:pt>
                <c:pt idx="2">
                  <c:v>10</c:v>
                </c:pt>
                <c:pt idx="3">
                  <c:v>23</c:v>
                </c:pt>
                <c:pt idx="4">
                  <c:v>6</c:v>
                </c:pt>
                <c:pt idx="5">
                  <c:v>20</c:v>
                </c:pt>
                <c:pt idx="6">
                  <c:v>5</c:v>
                </c:pt>
              </c:numCache>
            </c:numRef>
          </c:xVal>
          <c:yVal>
            <c:numRef>
              <c:f>Página14!$C$4:$C$10</c:f>
              <c:numCache>
                <c:formatCode>General</c:formatCode>
                <c:ptCount val="7"/>
                <c:pt idx="0">
                  <c:v>0.2</c:v>
                </c:pt>
                <c:pt idx="1">
                  <c:v>0.5</c:v>
                </c:pt>
                <c:pt idx="2">
                  <c:v>0.7</c:v>
                </c:pt>
                <c:pt idx="3">
                  <c:v>0.3</c:v>
                </c:pt>
                <c:pt idx="4">
                  <c:v>0.8</c:v>
                </c:pt>
                <c:pt idx="5">
                  <c:v>0.25</c:v>
                </c:pt>
                <c:pt idx="6">
                  <c:v>0.15</c:v>
                </c:pt>
              </c:numCache>
            </c:numRef>
          </c:yVal>
          <c:smooth val="1"/>
          <c:extLst>
            <c:ext xmlns:c16="http://schemas.microsoft.com/office/drawing/2014/chart" uri="{C3380CC4-5D6E-409C-BE32-E72D297353CC}">
              <c16:uniqueId val="{00000007-946C-4A83-B828-8AB3775C4F05}"/>
            </c:ext>
          </c:extLst>
        </c:ser>
        <c:dLbls>
          <c:showLegendKey val="0"/>
          <c:showVal val="0"/>
          <c:showCatName val="0"/>
          <c:showSerName val="0"/>
          <c:showPercent val="0"/>
          <c:showBubbleSize val="0"/>
        </c:dLbls>
        <c:axId val="1036915341"/>
        <c:axId val="416797382"/>
      </c:scatterChart>
      <c:valAx>
        <c:axId val="1036915341"/>
        <c:scaling>
          <c:orientation val="minMax"/>
          <c:max val="25"/>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400" b="0">
                    <a:solidFill>
                      <a:srgbClr val="000000"/>
                    </a:solidFill>
                    <a:latin typeface="Verdana"/>
                  </a:defRPr>
                </a:pPr>
                <a:r>
                  <a:rPr sz="1400" b="0">
                    <a:solidFill>
                      <a:srgbClr val="000000"/>
                    </a:solidFill>
                    <a:latin typeface="Verdana"/>
                  </a:rPr>
                  <a:t>Nível dos Riscos Operacionais</a:t>
                </a:r>
              </a:p>
            </c:rich>
          </c:tx>
          <c:layout>
            <c:manualLayout>
              <c:xMode val="edge"/>
              <c:yMode val="edge"/>
              <c:x val="4.6317057291666665E-2"/>
              <c:y val="0.917654986522911"/>
            </c:manualLayout>
          </c:layout>
          <c:overlay val="0"/>
        </c:title>
        <c:numFmt formatCode="General" sourceLinked="0"/>
        <c:majorTickMark val="none"/>
        <c:minorTickMark val="none"/>
        <c:tickLblPos val="nextTo"/>
        <c:spPr>
          <a:ln/>
        </c:spPr>
        <c:txPr>
          <a:bodyPr/>
          <a:lstStyle/>
          <a:p>
            <a:pPr lvl="0">
              <a:defRPr b="0">
                <a:solidFill>
                  <a:srgbClr val="000000"/>
                </a:solidFill>
                <a:latin typeface="+mn-lt"/>
              </a:defRPr>
            </a:pPr>
            <a:endParaRPr lang="pt-BR"/>
          </a:p>
        </c:txPr>
        <c:crossAx val="416797382"/>
        <c:crosses val="autoZero"/>
        <c:crossBetween val="midCat"/>
      </c:valAx>
      <c:valAx>
        <c:axId val="416797382"/>
        <c:scaling>
          <c:orientation val="minMax"/>
          <c:max val="1"/>
        </c:scaling>
        <c:delete val="0"/>
        <c:axPos val="l"/>
        <c:majorGridlines>
          <c:spPr>
            <a:ln>
              <a:solidFill>
                <a:srgbClr val="B7B7B7"/>
              </a:solidFill>
            </a:ln>
          </c:spPr>
        </c:majorGridlines>
        <c:title>
          <c:tx>
            <c:rich>
              <a:bodyPr/>
              <a:lstStyle/>
              <a:p>
                <a:pPr lvl="0">
                  <a:defRPr sz="1400" b="0">
                    <a:solidFill>
                      <a:srgbClr val="000000"/>
                    </a:solidFill>
                    <a:latin typeface="Verdana"/>
                  </a:defRPr>
                </a:pPr>
                <a:r>
                  <a:rPr sz="1400" b="0">
                    <a:solidFill>
                      <a:srgbClr val="000000"/>
                    </a:solidFill>
                    <a:latin typeface="Verdana"/>
                  </a:rPr>
                  <a:t>Nota Consolidada dos Controles</a:t>
                </a:r>
              </a:p>
            </c:rich>
          </c:tx>
          <c:overlay val="0"/>
        </c:title>
        <c:numFmt formatCode="General" sourceLinked="0"/>
        <c:majorTickMark val="none"/>
        <c:minorTickMark val="none"/>
        <c:tickLblPos val="nextTo"/>
        <c:spPr>
          <a:ln>
            <a:solidFill/>
          </a:ln>
        </c:spPr>
        <c:txPr>
          <a:bodyPr/>
          <a:lstStyle/>
          <a:p>
            <a:pPr lvl="0">
              <a:defRPr b="0">
                <a:solidFill>
                  <a:srgbClr val="000000"/>
                </a:solidFill>
                <a:latin typeface="+mn-lt"/>
              </a:defRPr>
            </a:pPr>
            <a:endParaRPr lang="pt-BR"/>
          </a:p>
        </c:txPr>
        <c:crossAx val="1036915341"/>
        <c:crosses val="autoZero"/>
        <c:crossBetween val="midCat"/>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857250</xdr:colOff>
      <xdr:row>4</xdr:row>
      <xdr:rowOff>28575</xdr:rowOff>
    </xdr:from>
    <xdr:ext cx="6172200" cy="3533775"/>
    <xdr:graphicFrame macro="">
      <xdr:nvGraphicFramePr>
        <xdr:cNvPr id="2" name="Chart 1" title="Gráfico">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542925</xdr:colOff>
      <xdr:row>10</xdr:row>
      <xdr:rowOff>152400</xdr:rowOff>
    </xdr:from>
    <xdr:ext cx="5010150" cy="485775"/>
    <xdr:grpSp>
      <xdr:nvGrpSpPr>
        <xdr:cNvPr id="3" name="Shape 2" title="Desenho">
          <a:extLst>
            <a:ext uri="{FF2B5EF4-FFF2-40B4-BE49-F238E27FC236}">
              <a16:creationId xmlns:a16="http://schemas.microsoft.com/office/drawing/2014/main" id="{00000000-0008-0000-0500-000003000000}"/>
            </a:ext>
          </a:extLst>
        </xdr:cNvPr>
        <xdr:cNvGrpSpPr/>
      </xdr:nvGrpSpPr>
      <xdr:grpSpPr>
        <a:xfrm>
          <a:off x="6600825" y="2120900"/>
          <a:ext cx="5010150" cy="485775"/>
          <a:chOff x="1524375" y="1701325"/>
          <a:chExt cx="3983100" cy="462300"/>
        </a:xfrm>
      </xdr:grpSpPr>
      <xdr:cxnSp macro="">
        <xdr:nvCxnSpPr>
          <xdr:cNvPr id="5" name="Shape 5">
            <a:extLst>
              <a:ext uri="{FF2B5EF4-FFF2-40B4-BE49-F238E27FC236}">
                <a16:creationId xmlns:a16="http://schemas.microsoft.com/office/drawing/2014/main" id="{00000000-0008-0000-0500-000005000000}"/>
              </a:ext>
            </a:extLst>
          </xdr:cNvPr>
          <xdr:cNvCxnSpPr/>
        </xdr:nvCxnSpPr>
        <xdr:spPr>
          <a:xfrm rot="10800000" flipH="1">
            <a:off x="1524375" y="1701325"/>
            <a:ext cx="3983100" cy="462300"/>
          </a:xfrm>
          <a:prstGeom prst="straightConnector1">
            <a:avLst/>
          </a:prstGeom>
          <a:noFill/>
          <a:ln w="9525" cap="flat" cmpd="sng">
            <a:solidFill>
              <a:srgbClr val="000000"/>
            </a:solidFill>
            <a:prstDash val="dash"/>
            <a:round/>
            <a:headEnd type="none" w="med" len="med"/>
            <a:tailEnd type="none" w="med" len="med"/>
          </a:ln>
        </xdr:spPr>
      </xdr:cxnSp>
    </xdr:grpSp>
    <xdr:clientData fLocksWithSheet="0"/>
  </xdr:oneCellAnchor>
  <xdr:oneCellAnchor>
    <xdr:from>
      <xdr:col>8</xdr:col>
      <xdr:colOff>542925</xdr:colOff>
      <xdr:row>5</xdr:row>
      <xdr:rowOff>38100</xdr:rowOff>
    </xdr:from>
    <xdr:ext cx="1371600" cy="1114425"/>
    <xdr:sp macro="" textlink="">
      <xdr:nvSpPr>
        <xdr:cNvPr id="6" name="Shape 6">
          <a:extLst>
            <a:ext uri="{FF2B5EF4-FFF2-40B4-BE49-F238E27FC236}">
              <a16:creationId xmlns:a16="http://schemas.microsoft.com/office/drawing/2014/main" id="{00000000-0008-0000-0500-000006000000}"/>
            </a:ext>
          </a:extLst>
        </xdr:cNvPr>
        <xdr:cNvSpPr/>
      </xdr:nvSpPr>
      <xdr:spPr>
        <a:xfrm>
          <a:off x="1711225" y="1278500"/>
          <a:ext cx="1357175" cy="1249000"/>
        </a:xfrm>
        <a:custGeom>
          <a:avLst/>
          <a:gdLst/>
          <a:ahLst/>
          <a:cxnLst/>
          <a:rect l="l" t="t" r="r" b="b"/>
          <a:pathLst>
            <a:path w="54287" h="49960" extrusionOk="0">
              <a:moveTo>
                <a:pt x="0" y="49960"/>
              </a:moveTo>
              <a:cubicBezTo>
                <a:pt x="6884" y="47337"/>
                <a:pt x="32257" y="42551"/>
                <a:pt x="41305" y="34224"/>
              </a:cubicBezTo>
              <a:cubicBezTo>
                <a:pt x="50353" y="25897"/>
                <a:pt x="52123" y="5704"/>
                <a:pt x="54287" y="0"/>
              </a:cubicBezTo>
            </a:path>
          </a:pathLst>
        </a:custGeom>
        <a:noFill/>
        <a:ln w="9525" cap="flat" cmpd="sng">
          <a:solidFill>
            <a:srgbClr val="000000"/>
          </a:solidFill>
          <a:prstDash val="dash"/>
          <a:round/>
          <a:headEnd type="none" w="med" len="med"/>
          <a:tailEnd type="none" w="med" len="med"/>
        </a:ln>
      </xdr:spPr>
    </xdr:sp>
    <xdr:clientData fLocksWithSheet="0"/>
  </xdr:oneCellAnchor>
  <xdr:oneCellAnchor>
    <xdr:from>
      <xdr:col>12</xdr:col>
      <xdr:colOff>142875</xdr:colOff>
      <xdr:row>13</xdr:row>
      <xdr:rowOff>76200</xdr:rowOff>
    </xdr:from>
    <xdr:ext cx="1562100" cy="1047750"/>
    <xdr:sp macro="" textlink="">
      <xdr:nvSpPr>
        <xdr:cNvPr id="7" name="Shape 7">
          <a:extLst>
            <a:ext uri="{FF2B5EF4-FFF2-40B4-BE49-F238E27FC236}">
              <a16:creationId xmlns:a16="http://schemas.microsoft.com/office/drawing/2014/main" id="{00000000-0008-0000-0500-000007000000}"/>
            </a:ext>
          </a:extLst>
        </xdr:cNvPr>
        <xdr:cNvSpPr/>
      </xdr:nvSpPr>
      <xdr:spPr>
        <a:xfrm>
          <a:off x="1986600" y="2330800"/>
          <a:ext cx="1485025" cy="776925"/>
        </a:xfrm>
        <a:custGeom>
          <a:avLst/>
          <a:gdLst/>
          <a:ahLst/>
          <a:cxnLst/>
          <a:rect l="l" t="t" r="r" b="b"/>
          <a:pathLst>
            <a:path w="59401" h="31077" extrusionOk="0">
              <a:moveTo>
                <a:pt x="0" y="31077"/>
              </a:moveTo>
              <a:cubicBezTo>
                <a:pt x="3475" y="27274"/>
                <a:pt x="10949" y="13441"/>
                <a:pt x="20849" y="8261"/>
              </a:cubicBezTo>
              <a:cubicBezTo>
                <a:pt x="30749" y="3082"/>
                <a:pt x="52976" y="1377"/>
                <a:pt x="59401" y="0"/>
              </a:cubicBezTo>
            </a:path>
          </a:pathLst>
        </a:custGeom>
        <a:noFill/>
        <a:ln w="9525" cap="flat" cmpd="sng">
          <a:solidFill>
            <a:srgbClr val="000000"/>
          </a:solidFill>
          <a:prstDash val="dash"/>
          <a:round/>
          <a:headEnd type="none" w="med" len="med"/>
          <a:tailEnd type="none" w="med" len="med"/>
        </a:ln>
      </xdr:spPr>
    </xdr:sp>
    <xdr:clientData fLocksWithSheet="0"/>
  </xdr:oneCellAnchor>
  <xdr:oneCellAnchor>
    <xdr:from>
      <xdr:col>8</xdr:col>
      <xdr:colOff>495300</xdr:colOff>
      <xdr:row>4</xdr:row>
      <xdr:rowOff>180975</xdr:rowOff>
    </xdr:from>
    <xdr:ext cx="1200150" cy="4191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1750550" y="1229325"/>
          <a:ext cx="11802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i="1">
              <a:solidFill>
                <a:srgbClr val="666666"/>
              </a:solidFill>
              <a:latin typeface="Saira Extra Condensed"/>
              <a:ea typeface="Saira Extra Condensed"/>
              <a:cs typeface="Saira Extra Condensed"/>
              <a:sym typeface="Saira Extra Condensed"/>
            </a:rPr>
            <a:t>Região de Excesso</a:t>
          </a:r>
          <a:endParaRPr sz="1400" i="1">
            <a:solidFill>
              <a:srgbClr val="666666"/>
            </a:solidFill>
            <a:latin typeface="Saira Extra Condensed"/>
            <a:ea typeface="Saira Extra Condensed"/>
            <a:cs typeface="Saira Extra Condensed"/>
            <a:sym typeface="Saira Extra Condensed"/>
          </a:endParaRPr>
        </a:p>
      </xdr:txBody>
    </xdr:sp>
    <xdr:clientData fLocksWithSheet="0"/>
  </xdr:oneCellAnchor>
  <xdr:oneCellAnchor>
    <xdr:from>
      <xdr:col>12</xdr:col>
      <xdr:colOff>438150</xdr:colOff>
      <xdr:row>16</xdr:row>
      <xdr:rowOff>171450</xdr:rowOff>
    </xdr:from>
    <xdr:ext cx="1400175" cy="4381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1485025" y="2222625"/>
          <a:ext cx="1377000" cy="4155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500" i="1">
              <a:solidFill>
                <a:srgbClr val="666666"/>
              </a:solidFill>
              <a:latin typeface="Saira Extra Condensed"/>
              <a:ea typeface="Saira Extra Condensed"/>
              <a:cs typeface="Saira Extra Condensed"/>
              <a:sym typeface="Saira Extra Condensed"/>
            </a:rPr>
            <a:t>Região de Urgência</a:t>
          </a:r>
          <a:endParaRPr sz="1500" i="1">
            <a:solidFill>
              <a:srgbClr val="666666"/>
            </a:solidFill>
            <a:latin typeface="Saira Extra Condensed"/>
            <a:ea typeface="Saira Extra Condensed"/>
            <a:cs typeface="Saira Extra Condensed"/>
            <a:sym typeface="Saira Extra Condensed"/>
          </a:endParaRPr>
        </a:p>
      </xdr:txBody>
    </xdr:sp>
    <xdr:clientData fLocksWithSheet="0"/>
  </xdr:oneCellAnchor>
  <xdr:oneCellAnchor>
    <xdr:from>
      <xdr:col>10</xdr:col>
      <xdr:colOff>123825</xdr:colOff>
      <xdr:row>15</xdr:row>
      <xdr:rowOff>180975</xdr:rowOff>
    </xdr:from>
    <xdr:ext cx="1323975" cy="419100"/>
    <xdr:sp macro="" textlink="">
      <xdr:nvSpPr>
        <xdr:cNvPr id="10" name="Shape 10">
          <a:extLst>
            <a:ext uri="{FF2B5EF4-FFF2-40B4-BE49-F238E27FC236}">
              <a16:creationId xmlns:a16="http://schemas.microsoft.com/office/drawing/2014/main" id="{00000000-0008-0000-0500-00000A000000}"/>
            </a:ext>
          </a:extLst>
        </xdr:cNvPr>
        <xdr:cNvSpPr txBox="1"/>
      </xdr:nvSpPr>
      <xdr:spPr>
        <a:xfrm>
          <a:off x="1544025" y="1730900"/>
          <a:ext cx="13080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i="1">
              <a:solidFill>
                <a:srgbClr val="666666"/>
              </a:solidFill>
              <a:latin typeface="Saira Extra Condensed"/>
              <a:ea typeface="Saira Extra Condensed"/>
              <a:cs typeface="Saira Extra Condensed"/>
              <a:sym typeface="Saira Extra Condensed"/>
            </a:rPr>
            <a:t>Região de Melhoria</a:t>
          </a:r>
          <a:endParaRPr sz="1400" i="1">
            <a:solidFill>
              <a:srgbClr val="666666"/>
            </a:solidFill>
            <a:latin typeface="Saira Extra Condensed"/>
            <a:ea typeface="Saira Extra Condensed"/>
            <a:cs typeface="Saira Extra Condensed"/>
            <a:sym typeface="Saira Extra Condensed"/>
          </a:endParaRPr>
        </a:p>
      </xdr:txBody>
    </xdr:sp>
    <xdr:clientData fLocksWithSheet="0"/>
  </xdr:oneCellAnchor>
  <xdr:oneCellAnchor>
    <xdr:from>
      <xdr:col>11</xdr:col>
      <xdr:colOff>762000</xdr:colOff>
      <xdr:row>6</xdr:row>
      <xdr:rowOff>190500</xdr:rowOff>
    </xdr:from>
    <xdr:ext cx="1171575" cy="419100"/>
    <xdr:sp macro="" textlink="">
      <xdr:nvSpPr>
        <xdr:cNvPr id="11" name="Shape 11">
          <a:extLst>
            <a:ext uri="{FF2B5EF4-FFF2-40B4-BE49-F238E27FC236}">
              <a16:creationId xmlns:a16="http://schemas.microsoft.com/office/drawing/2014/main" id="{00000000-0008-0000-0500-00000B000000}"/>
            </a:ext>
          </a:extLst>
        </xdr:cNvPr>
        <xdr:cNvSpPr txBox="1"/>
      </xdr:nvSpPr>
      <xdr:spPr>
        <a:xfrm>
          <a:off x="1691550" y="1642375"/>
          <a:ext cx="11508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i="1">
              <a:solidFill>
                <a:srgbClr val="666666"/>
              </a:solidFill>
              <a:latin typeface="Saira Extra Condensed"/>
              <a:ea typeface="Saira Extra Condensed"/>
              <a:cs typeface="Saira Extra Condensed"/>
              <a:sym typeface="Saira Extra Condensed"/>
            </a:rPr>
            <a:t>Região adequada</a:t>
          </a:r>
          <a:endParaRPr sz="1400" i="1">
            <a:solidFill>
              <a:srgbClr val="666666"/>
            </a:solidFill>
            <a:latin typeface="Saira Extra Condensed"/>
            <a:ea typeface="Saira Extra Condensed"/>
            <a:cs typeface="Saira Extra Condensed"/>
            <a:sym typeface="Saira Extra Condensed"/>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13</xdr:col>
      <xdr:colOff>914400</xdr:colOff>
      <xdr:row>5</xdr:row>
      <xdr:rowOff>962025</xdr:rowOff>
    </xdr:from>
    <xdr:ext cx="7277100" cy="4191000"/>
    <xdr:pic>
      <xdr:nvPicPr>
        <xdr:cNvPr id="2" name="image5.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742950</xdr:colOff>
      <xdr:row>2</xdr:row>
      <xdr:rowOff>314325</xdr:rowOff>
    </xdr:from>
    <xdr:ext cx="7696200" cy="5067300"/>
    <xdr:pic>
      <xdr:nvPicPr>
        <xdr:cNvPr id="3" name="image2.png" title="Imagem">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895350</xdr:colOff>
      <xdr:row>8</xdr:row>
      <xdr:rowOff>1762125</xdr:rowOff>
    </xdr:from>
    <xdr:ext cx="7315200" cy="6477000"/>
    <xdr:pic>
      <xdr:nvPicPr>
        <xdr:cNvPr id="4" name="image1.png" title="Imagem">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13</xdr:col>
      <xdr:colOff>619125</xdr:colOff>
      <xdr:row>0</xdr:row>
      <xdr:rowOff>314325</xdr:rowOff>
    </xdr:from>
    <xdr:ext cx="7867650" cy="2762250"/>
    <xdr:pic>
      <xdr:nvPicPr>
        <xdr:cNvPr id="5" name="image4.png" title="Imagem">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24</xdr:col>
      <xdr:colOff>0</xdr:colOff>
      <xdr:row>3</xdr:row>
      <xdr:rowOff>0</xdr:rowOff>
    </xdr:from>
    <xdr:ext cx="5848350" cy="4010025"/>
    <xdr:pic>
      <xdr:nvPicPr>
        <xdr:cNvPr id="6" name="image3.png" title="Imagem">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14</xdr:col>
      <xdr:colOff>552450</xdr:colOff>
      <xdr:row>1</xdr:row>
      <xdr:rowOff>28575</xdr:rowOff>
    </xdr:from>
    <xdr:ext cx="4972050" cy="2886075"/>
    <xdr:pic>
      <xdr:nvPicPr>
        <xdr:cNvPr id="2" name="image5.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933450</xdr:colOff>
      <xdr:row>1</xdr:row>
      <xdr:rowOff>295275</xdr:rowOff>
    </xdr:from>
    <xdr:ext cx="7696200" cy="5067300"/>
    <xdr:pic>
      <xdr:nvPicPr>
        <xdr:cNvPr id="3" name="image2.png" title="Imagem">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14</xdr:col>
      <xdr:colOff>133350</xdr:colOff>
      <xdr:row>10</xdr:row>
      <xdr:rowOff>209550</xdr:rowOff>
    </xdr:from>
    <xdr:ext cx="5391150" cy="4724400"/>
    <xdr:pic>
      <xdr:nvPicPr>
        <xdr:cNvPr id="4" name="image1.png" title="Imagem">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13</xdr:col>
      <xdr:colOff>438150</xdr:colOff>
      <xdr:row>0</xdr:row>
      <xdr:rowOff>57150</xdr:rowOff>
    </xdr:from>
    <xdr:ext cx="7334250" cy="2571750"/>
    <xdr:pic>
      <xdr:nvPicPr>
        <xdr:cNvPr id="5" name="image4.png" title="Imagem">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24</xdr:col>
      <xdr:colOff>133350</xdr:colOff>
      <xdr:row>10</xdr:row>
      <xdr:rowOff>800100</xdr:rowOff>
    </xdr:from>
    <xdr:ext cx="5848350" cy="4010025"/>
    <xdr:pic>
      <xdr:nvPicPr>
        <xdr:cNvPr id="6" name="image3.png" title="Imagem">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1000125</xdr:colOff>
      <xdr:row>26</xdr:row>
      <xdr:rowOff>809625</xdr:rowOff>
    </xdr:from>
    <xdr:ext cx="3743325" cy="1733550"/>
    <xdr:grpSp>
      <xdr:nvGrpSpPr>
        <xdr:cNvPr id="2" name="Shape 2" title="Desenho">
          <a:extLst>
            <a:ext uri="{FF2B5EF4-FFF2-40B4-BE49-F238E27FC236}">
              <a16:creationId xmlns:a16="http://schemas.microsoft.com/office/drawing/2014/main" id="{00000000-0008-0000-0400-000002000000}"/>
            </a:ext>
          </a:extLst>
        </xdr:cNvPr>
        <xdr:cNvGrpSpPr/>
      </xdr:nvGrpSpPr>
      <xdr:grpSpPr>
        <a:xfrm>
          <a:off x="11414125" y="15738475"/>
          <a:ext cx="3743325" cy="1733550"/>
          <a:chOff x="1219575" y="1288325"/>
          <a:chExt cx="3009300" cy="1465500"/>
        </a:xfrm>
      </xdr:grpSpPr>
      <xdr:cxnSp macro="">
        <xdr:nvCxnSpPr>
          <xdr:cNvPr id="3" name="Shape 3">
            <a:extLst>
              <a:ext uri="{FF2B5EF4-FFF2-40B4-BE49-F238E27FC236}">
                <a16:creationId xmlns:a16="http://schemas.microsoft.com/office/drawing/2014/main" id="{00000000-0008-0000-0400-000003000000}"/>
              </a:ext>
            </a:extLst>
          </xdr:cNvPr>
          <xdr:cNvCxnSpPr/>
        </xdr:nvCxnSpPr>
        <xdr:spPr>
          <a:xfrm flipH="1">
            <a:off x="1219575" y="1288325"/>
            <a:ext cx="3009300" cy="1465500"/>
          </a:xfrm>
          <a:prstGeom prst="straightConnector1">
            <a:avLst/>
          </a:prstGeom>
          <a:noFill/>
          <a:ln w="19050" cap="flat" cmpd="sng">
            <a:solidFill>
              <a:srgbClr val="999999"/>
            </a:solidFill>
            <a:prstDash val="solid"/>
            <a:round/>
            <a:headEnd type="none" w="med" len="med"/>
            <a:tailEnd type="triangle" w="med" len="med"/>
          </a:ln>
        </xdr:spPr>
      </xdr:cxnSp>
    </xdr:grpSp>
    <xdr:clientData fLocksWithSheet="0"/>
  </xdr:oneCellAnchor>
  <xdr:oneCellAnchor>
    <xdr:from>
      <xdr:col>9</xdr:col>
      <xdr:colOff>866775</xdr:colOff>
      <xdr:row>26</xdr:row>
      <xdr:rowOff>514350</xdr:rowOff>
    </xdr:from>
    <xdr:ext cx="2476500" cy="2228850"/>
    <xdr:grpSp>
      <xdr:nvGrpSpPr>
        <xdr:cNvPr id="4" name="Shape 2" title="Desenho">
          <a:extLst>
            <a:ext uri="{FF2B5EF4-FFF2-40B4-BE49-F238E27FC236}">
              <a16:creationId xmlns:a16="http://schemas.microsoft.com/office/drawing/2014/main" id="{00000000-0008-0000-0400-000004000000}"/>
            </a:ext>
          </a:extLst>
        </xdr:cNvPr>
        <xdr:cNvGrpSpPr/>
      </xdr:nvGrpSpPr>
      <xdr:grpSpPr>
        <a:xfrm>
          <a:off x="13731875" y="15443200"/>
          <a:ext cx="2476500" cy="2228850"/>
          <a:chOff x="1406350" y="1504625"/>
          <a:chExt cx="2685000" cy="2311200"/>
        </a:xfrm>
      </xdr:grpSpPr>
      <xdr:cxnSp macro="">
        <xdr:nvCxnSpPr>
          <xdr:cNvPr id="5" name="Shape 4">
            <a:extLst>
              <a:ext uri="{FF2B5EF4-FFF2-40B4-BE49-F238E27FC236}">
                <a16:creationId xmlns:a16="http://schemas.microsoft.com/office/drawing/2014/main" id="{00000000-0008-0000-0400-000005000000}"/>
              </a:ext>
            </a:extLst>
          </xdr:cNvPr>
          <xdr:cNvCxnSpPr/>
        </xdr:nvCxnSpPr>
        <xdr:spPr>
          <a:xfrm rot="10800000" flipH="1">
            <a:off x="1406350" y="1504625"/>
            <a:ext cx="2685000" cy="2311200"/>
          </a:xfrm>
          <a:prstGeom prst="straightConnector1">
            <a:avLst/>
          </a:prstGeom>
          <a:noFill/>
          <a:ln w="19050" cap="flat" cmpd="sng">
            <a:solidFill>
              <a:srgbClr val="999999"/>
            </a:solidFill>
            <a:prstDash val="solid"/>
            <a:round/>
            <a:headEnd type="none" w="med" len="med"/>
            <a:tailEnd type="triangle" w="med" len="med"/>
          </a:ln>
        </xdr:spPr>
      </xdr:cxnSp>
    </xdr:grpSp>
    <xdr:clientData fLocksWithSheet="0"/>
  </xdr:oneCellAnchor>
</xdr:wsDr>
</file>

<file path=xl/persons/person.xml><?xml version="1.0" encoding="utf-8"?>
<personList xmlns="http://schemas.microsoft.com/office/spreadsheetml/2018/threadedcomments" xmlns:x="http://schemas.openxmlformats.org/spreadsheetml/2006/main">
  <person displayName="Carlos Moraes de Jesus" id="{97CE6A9F-71CB-4A12-9795-50C76562A76E}" userId="Carlos Moraes de Jesus"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 dT="2022-08-09T19:12:16.38" personId="{97CE6A9F-71CB-4A12-9795-50C76562A76E}" id="{B8728248-D7E2-4676-AED1-5AA26917987A}">
    <text>- Introdução da Entrevista:
Esse é um trabalho de facilitação pela Audin da autoavaliação da maturidade de riscos e controles (RCSA) pelo gestor do processo. Deriva de um modelo teórico do COSO-ICIF, trabalhado junto à 2ª linha. Será conduzida em formato de entrevista e ao final buscaremos pactuar alguns pontos de melhoria relevante no prazo da auditoria, podendo gerar recomendação se não implantado. Os processos da área podem ser avaliados em conjunto, no entanto se houver nota diferente para algum quesito deve ser preenchido em questionário à parte.
Para compartilhamento de boas práticas, as evidências de nível 4 e 5 devem ser juntadas na sequência, assim como as de nível 3, para assegurar a consistência da autoavaliação. Ao final, a equipe de auditoria utilizará os mesmos critérios para ratificar ou retificar a autoavaliação realizada.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rive.google.com/drive/folders/1QrqUdqas7L6fjtey4Ol9r3gu4cgc2ag9?usp=sharing" TargetMode="External"/><Relationship Id="rId1" Type="http://schemas.openxmlformats.org/officeDocument/2006/relationships/hyperlink" Target="https://drive.google.com/drive/folders/1vQkggjYttsf86zbKVA0-iUgr2OZkRycF?usp=sharing"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serpro.gov.br/governanca/governanca-corporativa/auditoria-interna" TargetMode="External"/><Relationship Id="rId1" Type="http://schemas.openxmlformats.org/officeDocument/2006/relationships/hyperlink" Target="https://www.transparencia.serpro.gov.br/governanca/governanca-corporativa/auditoria-intern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3.as/" TargetMode="External"/><Relationship Id="rId1" Type="http://schemas.openxmlformats.org/officeDocument/2006/relationships/hyperlink" Target="http://4.um/"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hyperlink" Target="https://drive.google.com/open?id=1W_T-bIzHL7p11mJvv2UlF3rPsQ-DbDVM&amp;disco=AAAAH2X0TIc"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outlinePr summaryBelow="0" summaryRight="0"/>
  </sheetPr>
  <dimension ref="A1:Z956"/>
  <sheetViews>
    <sheetView workbookViewId="0">
      <pane ySplit="4" topLeftCell="A8" activePane="bottomLeft" state="frozen"/>
      <selection pane="bottomLeft" activeCell="A2" sqref="A2:H2"/>
    </sheetView>
  </sheetViews>
  <sheetFormatPr defaultColWidth="14.453125" defaultRowHeight="12.5"/>
  <cols>
    <col min="1" max="1" width="15.90625" customWidth="1"/>
    <col min="2" max="2" width="14.1796875" customWidth="1"/>
    <col min="3" max="3" width="23.1796875" customWidth="1"/>
    <col min="4" max="4" width="16.453125" customWidth="1"/>
    <col min="5" max="6" width="31.26953125" customWidth="1"/>
    <col min="7" max="7" width="40.453125" customWidth="1"/>
    <col min="8" max="8" width="41.1796875" customWidth="1"/>
    <col min="9" max="11" width="40.453125" customWidth="1"/>
  </cols>
  <sheetData>
    <row r="1" spans="1:26" ht="13">
      <c r="A1" s="1"/>
      <c r="B1" s="2"/>
      <c r="C1" s="2"/>
      <c r="D1" s="2"/>
      <c r="E1" s="2"/>
      <c r="F1" s="2"/>
      <c r="G1" s="2"/>
      <c r="H1" s="3"/>
      <c r="I1" s="3"/>
      <c r="J1" s="3"/>
      <c r="K1" s="3"/>
      <c r="L1" s="3"/>
      <c r="M1" s="3"/>
      <c r="N1" s="3"/>
      <c r="O1" s="3"/>
      <c r="P1" s="3"/>
      <c r="Q1" s="3"/>
      <c r="R1" s="3"/>
      <c r="S1" s="3"/>
      <c r="T1" s="3"/>
      <c r="U1" s="3"/>
      <c r="V1" s="3"/>
      <c r="W1" s="3"/>
      <c r="X1" s="3"/>
      <c r="Y1" s="3"/>
      <c r="Z1" s="3"/>
    </row>
    <row r="2" spans="1:26" ht="23.25" customHeight="1">
      <c r="A2" s="507" t="s">
        <v>2917</v>
      </c>
      <c r="B2" s="508"/>
      <c r="C2" s="508"/>
      <c r="D2" s="508"/>
      <c r="E2" s="508"/>
      <c r="F2" s="508"/>
      <c r="G2" s="508"/>
      <c r="H2" s="508"/>
      <c r="I2" s="3"/>
      <c r="J2" s="3"/>
      <c r="K2" s="3"/>
      <c r="L2" s="3"/>
      <c r="M2" s="3"/>
      <c r="N2" s="3"/>
      <c r="O2" s="3"/>
      <c r="P2" s="3"/>
      <c r="Q2" s="3"/>
      <c r="R2" s="3"/>
      <c r="S2" s="3"/>
      <c r="T2" s="3"/>
      <c r="U2" s="3"/>
      <c r="V2" s="3"/>
      <c r="W2" s="3"/>
      <c r="X2" s="3"/>
      <c r="Y2" s="3"/>
      <c r="Z2" s="3"/>
    </row>
    <row r="3" spans="1:26" ht="16.5" customHeight="1">
      <c r="A3" s="509" t="s">
        <v>0</v>
      </c>
      <c r="B3" s="509" t="s">
        <v>1</v>
      </c>
      <c r="C3" s="509" t="s">
        <v>2</v>
      </c>
      <c r="D3" s="509" t="s">
        <v>3</v>
      </c>
      <c r="E3" s="509" t="s">
        <v>4</v>
      </c>
      <c r="F3" s="509" t="s">
        <v>5</v>
      </c>
      <c r="G3" s="470" t="s">
        <v>6</v>
      </c>
      <c r="H3" s="4" t="s">
        <v>7</v>
      </c>
      <c r="I3" s="471" t="s">
        <v>8</v>
      </c>
      <c r="J3" s="472" t="s">
        <v>9</v>
      </c>
      <c r="K3" s="473" t="s">
        <v>10</v>
      </c>
      <c r="L3" s="3"/>
      <c r="M3" s="3"/>
      <c r="N3" s="3"/>
      <c r="O3" s="3"/>
      <c r="P3" s="3"/>
      <c r="Q3" s="3"/>
      <c r="R3" s="3"/>
      <c r="S3" s="3"/>
      <c r="T3" s="3"/>
      <c r="U3" s="3"/>
      <c r="V3" s="3"/>
      <c r="W3" s="3"/>
      <c r="X3" s="3"/>
      <c r="Y3" s="3"/>
      <c r="Z3" s="3"/>
    </row>
    <row r="4" spans="1:26" ht="14.5">
      <c r="A4" s="504"/>
      <c r="B4" s="508"/>
      <c r="C4" s="508"/>
      <c r="D4" s="504"/>
      <c r="E4" s="504"/>
      <c r="F4" s="510"/>
      <c r="G4" s="470" t="s">
        <v>11</v>
      </c>
      <c r="H4" s="4" t="s">
        <v>12</v>
      </c>
      <c r="I4" s="471" t="s">
        <v>13</v>
      </c>
      <c r="J4" s="472" t="s">
        <v>14</v>
      </c>
      <c r="K4" s="473" t="s">
        <v>15</v>
      </c>
      <c r="L4" s="5"/>
      <c r="M4" s="5"/>
      <c r="N4" s="5"/>
      <c r="O4" s="5"/>
      <c r="P4" s="5"/>
      <c r="Q4" s="5"/>
      <c r="R4" s="5"/>
      <c r="S4" s="5"/>
      <c r="T4" s="5"/>
      <c r="U4" s="5"/>
      <c r="V4" s="5"/>
      <c r="W4" s="5"/>
      <c r="X4" s="5"/>
      <c r="Y4" s="5"/>
      <c r="Z4" s="5"/>
    </row>
    <row r="5" spans="1:26" ht="159" customHeight="1">
      <c r="A5" s="6" t="s">
        <v>16</v>
      </c>
      <c r="B5" s="7" t="s">
        <v>17</v>
      </c>
      <c r="C5" s="7" t="s">
        <v>18</v>
      </c>
      <c r="D5" s="7" t="str">
        <f>'Modelo- Escala 5 '!F3</f>
        <v>R1: Empregados podem prejudicar a reputação da Empresa.</v>
      </c>
      <c r="E5" s="8" t="str">
        <f>'Modelo- Escala 5 '!H4</f>
        <v>AMC 01. QUESTÃO 1: Os empregados que atuam no Processo demonstram compromisso com o Código de Ética, Conduta e Integridade?</v>
      </c>
      <c r="F5" s="8" t="s">
        <v>19</v>
      </c>
      <c r="G5" s="441" t="str">
        <f>'Modelo- Escala 5 '!I4</f>
        <v>1- Há conhecimento empírico sobre padrões de Conduta e temas ligados à ética.</v>
      </c>
      <c r="H5" s="442" t="str">
        <f>'Modelo- Escala 5 '!J4</f>
        <v>2- Há conhecimento formal pelos empregados sobre o Código de Ética, Conduta e Integridade do Serpro, sem ação específica para reforçá-lo no Processo. Desvios de conduta são acomodados internamente, ainda que demandem tratamento corporativo.</v>
      </c>
      <c r="I5" s="443" t="str">
        <f>'Modelo- Escala 5 '!K4</f>
        <v>3-  Os empregados recebem orientações específicas que reforçam padrões de Conduta e Ética e Íntegra aplicáveis ao Processo, internalizando a estratégia corporativa. Devios de conduta são tratados internamente ou reportados às instâncias de integridade, conforme o caso.</v>
      </c>
      <c r="J5" s="26" t="str">
        <f>'Modelo- Escala 5 '!L4</f>
        <v>4- Etapas do Processo propícias a desvios de conduta ética, atos de fraude ou de corrupção são identificadas e monitoradas, resultando na apuração de alertas e no envio de informações e dados para o programa de Ética e Integridade do Serpro.</v>
      </c>
      <c r="K5" s="12" t="str">
        <f>'Modelo- Escala 5 '!M4</f>
        <v xml:space="preserve">5- Os alertas gerados no Processo são reportados corporativamente e priorizados conforme a gravidade do impacto financeiro, à imagem do Serpro ou ao relacionamento com clientes e fornecedores, sendo assegurada a transparência das medidas adotadas nos casos mais graves.   </v>
      </c>
      <c r="L5" s="3"/>
      <c r="M5" s="3"/>
      <c r="N5" s="3"/>
      <c r="O5" s="3"/>
      <c r="P5" s="3"/>
      <c r="Q5" s="3"/>
      <c r="R5" s="3"/>
      <c r="S5" s="3"/>
      <c r="T5" s="3"/>
      <c r="U5" s="3"/>
      <c r="V5" s="3"/>
      <c r="W5" s="3"/>
      <c r="X5" s="3"/>
      <c r="Y5" s="3"/>
      <c r="Z5" s="3"/>
    </row>
    <row r="6" spans="1:26" ht="125" hidden="1" customHeight="1">
      <c r="A6" s="6" t="s">
        <v>16</v>
      </c>
      <c r="B6" s="7" t="s">
        <v>20</v>
      </c>
      <c r="C6" s="7" t="s">
        <v>21</v>
      </c>
      <c r="D6" s="7"/>
      <c r="E6" s="8"/>
      <c r="F6" s="2"/>
      <c r="G6" s="2"/>
      <c r="H6" s="2"/>
      <c r="I6" s="2"/>
      <c r="J6" s="2"/>
      <c r="K6" s="2"/>
      <c r="L6" s="3"/>
      <c r="M6" s="3"/>
      <c r="N6" s="3"/>
      <c r="O6" s="3"/>
      <c r="P6" s="3"/>
      <c r="Q6" s="3"/>
      <c r="R6" s="3"/>
      <c r="S6" s="3"/>
      <c r="T6" s="3"/>
      <c r="U6" s="3"/>
      <c r="V6" s="3"/>
      <c r="W6" s="3"/>
      <c r="X6" s="3"/>
      <c r="Y6" s="3"/>
      <c r="Z6" s="3"/>
    </row>
    <row r="7" spans="1:26" ht="159" customHeight="1">
      <c r="A7" s="6" t="s">
        <v>16</v>
      </c>
      <c r="B7" s="7" t="s">
        <v>22</v>
      </c>
      <c r="C7" s="7" t="s">
        <v>23</v>
      </c>
      <c r="D7" s="7" t="str">
        <f>'Modelo- Escala 5 '!F10</f>
        <v>R3: Falha em atingir os objetivos devido à falta de responsabilidades claras.</v>
      </c>
      <c r="E7" s="2" t="str">
        <f>'Modelo- Escala 5 '!H11</f>
        <v>AMC 02. QUESTÃO 2: A estrutura organizacional, processos e DACs espelham as principais atividades do processo?</v>
      </c>
      <c r="F7" s="2" t="s">
        <v>24</v>
      </c>
      <c r="G7" s="441" t="str">
        <f>'Modelo- Escala 5 '!I11</f>
        <v>1- As atividades do processo são realizadas de forma isolada ou informalmente, sem atribuição formal ou padronização de fluxo de atividades.</v>
      </c>
      <c r="H7" s="442" t="str">
        <f>'Modelo- Escala 5 '!J11</f>
        <v>2- As principais atividades estão mapeadas, contudo sem a formalização e publicação desses fluxos do processo. Do mesmo modo, a estrutura organizacional formal não reflete efetivamente a forma de trabalho das equipes. Os níveis de responsabilidade não são claramente definidos.</v>
      </c>
      <c r="I7" s="443" t="str">
        <f>'Modelo- Escala 5 '!K11</f>
        <v>3- As principais atividades do processo estão formalmente mapeadas de acordo com Metodologia de Gestão de Processos Serpro, bem como publicadas no repositório institucional. O organograma da área reflete corretamente as atribuições e responsabilidades, as quais estão estabelecidas e publicadas em documento específico no repositório institucional.</v>
      </c>
      <c r="J7" s="26" t="str">
        <f>'Modelo- Escala 5 '!L11</f>
        <v xml:space="preserve">4- A eficiência do processo é monitorada por meio de indicadores quantitativos, sendo possível medir o impacto que uma falha no processo causará na cadeia de valor Serpro e processos interdependentes. A mensuração permite uma atuação preventiva e proativa para evitar maiores prejuízos à operação e ao atingimento dos objetivos, assim como identificar possibilidades de automatizações e digitalizações das atividades. </v>
      </c>
      <c r="K7" s="12" t="str">
        <f>'Modelo- Escala 5 '!M11</f>
        <v>5- Os processos estão no nível de melhores práticas, sendo reconhecido por avaliações externas e certificações ligadas ao assunto. São revisados periodicamente com base nos indicadores de resultado aferidos.</v>
      </c>
      <c r="L7" s="3"/>
      <c r="M7" s="3"/>
      <c r="N7" s="3"/>
      <c r="O7" s="3"/>
      <c r="P7" s="3"/>
      <c r="Q7" s="3"/>
      <c r="R7" s="3"/>
      <c r="S7" s="3"/>
      <c r="T7" s="3"/>
      <c r="U7" s="3"/>
      <c r="V7" s="3"/>
      <c r="W7" s="3"/>
      <c r="X7" s="3"/>
      <c r="Y7" s="3"/>
      <c r="Z7" s="3"/>
    </row>
    <row r="8" spans="1:26" ht="230.25" customHeight="1">
      <c r="A8" s="511" t="s">
        <v>16</v>
      </c>
      <c r="B8" s="512" t="s">
        <v>25</v>
      </c>
      <c r="C8" s="512" t="s">
        <v>26</v>
      </c>
      <c r="D8" s="512" t="str">
        <f>'Modelo- Escala 5 '!F13</f>
        <v>R4: Insuficiência de pessoal qualificado para cumprir os objetivos</v>
      </c>
      <c r="E8" s="9" t="str">
        <f>'Modelo- Escala 5 '!H14</f>
        <v>AMC 03. QUESTÃO 3: O processo possui sistemáticas de gestão e
desenvolvimento de competências?</v>
      </c>
      <c r="F8" s="2" t="s">
        <v>27</v>
      </c>
      <c r="G8" s="125" t="str">
        <f>'Modelo- Escala 5 '!I14</f>
        <v>1- As competências mínimas necessárias para as atividades são identificadas de forma não documentada, bem como os treinamentos ocorrem de forma não planejada ou coordenada.</v>
      </c>
      <c r="H8" s="111" t="str">
        <f>'Modelo- Escala 5 '!J14</f>
        <v>2- As competências necessárias foram mapeadas e documentadas internamente e há um plano de capacitação da unidade com previsão dos treinamentos.</v>
      </c>
      <c r="I8" s="112" t="str">
        <f>'Modelo- Escala 5 '!K14</f>
        <v>3- As competências-chave para sustentar o processo foram mapeadas e documentadas em repositório institucional, seguindo padrão corporativo. O plano de capacitação da Unidade é definido considerando as diretrizes do plano diretor de capacitaçao institucional</v>
      </c>
      <c r="J8" s="113" t="str">
        <f>'Modelo- Escala 5 '!L14</f>
        <v>4- As capacidades referentes às competências-chave são monitoradas por meio de indicadores e os gaps são acompanhados e reportados para avaliação de impacto. Revisões períodicas são realizadas para verificar a proficiência dos empregados nas competências-chave definidas pela empresa.</v>
      </c>
      <c r="K8" s="444" t="str">
        <f>'Modelo- Escala 5 '!M14</f>
        <v>5- O perfis profissionais e planos de capacitaçao para o processo são atualizados conforme o nível de capacidade em competências-chave. Programas de mentoria são estabelecidos e mantidos para as necessidades atuais e estratégicas da empresa.</v>
      </c>
      <c r="L8" s="3"/>
      <c r="M8" s="3"/>
      <c r="N8" s="3"/>
      <c r="O8" s="3"/>
      <c r="P8" s="3"/>
      <c r="Q8" s="3"/>
      <c r="R8" s="3"/>
      <c r="S8" s="3"/>
      <c r="T8" s="3"/>
      <c r="U8" s="3"/>
      <c r="V8" s="3"/>
      <c r="W8" s="3"/>
      <c r="X8" s="3"/>
      <c r="Y8" s="3"/>
      <c r="Z8" s="3"/>
    </row>
    <row r="9" spans="1:26" ht="154.5" customHeight="1">
      <c r="A9" s="508"/>
      <c r="B9" s="504"/>
      <c r="C9" s="504"/>
      <c r="D9" s="504"/>
      <c r="E9" s="8" t="str">
        <f>'Modelo- Escala 5 '!H15</f>
        <v>AMC 04. QUESTÃO 4:
O processo adota práticas para dimensionamento de quadro e planos de sucessao?</v>
      </c>
      <c r="F9" s="8" t="s">
        <v>28</v>
      </c>
      <c r="G9" s="445" t="str">
        <f>'Modelo- Escala 5 '!I15</f>
        <v>1- As atividades de atração, seleção e retenção de pessoal ocorrem de forma não estruturada, conforme a necessidade ou saída de pessoal, buscando a reposição quando possível.</v>
      </c>
      <c r="H9" s="117" t="str">
        <f>'Modelo- Escala 5 '!J15</f>
        <v>2- Há um dimensionamento formal da força de trabalho, onde são identificadas as necessidades de pessoal. Há recrutamento  para identificar pessoas com as qualificações necessárias ou desejáveis.</v>
      </c>
      <c r="I9" s="118" t="str">
        <f>'Modelo- Escala 5 '!K15</f>
        <v>3- As vagas disponíveis são registradas e publicadas em repositório institucional, bem como os critérios de seleção estão de acordo com o padrão organizacional estabelecido. A redução da força de trabalho e outras atividades de realocação, quando requeridas, são conduzidas de acordo com as políticas e procedimentos da Organização.</v>
      </c>
      <c r="J9" s="25" t="str">
        <f>'Modelo- Escala 5 '!L15</f>
        <v>4- Há monitoramento corporativo do quadro de pessoal por meio de indicadores. Os quadros-chave são identificados e seguem um plano de sucessão definido institucionalmente para evitar prejuízos à continuidade dos negócios.</v>
      </c>
      <c r="K9" s="11" t="str">
        <f>'Modelo- Escala 5 '!M15</f>
        <v>5- As métricas corporativas orientam a transformação digital do processo ou outras estratégias que otimizem a alocação de pessoal, compatíveis com as práticas de mercado.</v>
      </c>
      <c r="L9" s="3"/>
      <c r="M9" s="3"/>
      <c r="N9" s="3"/>
      <c r="O9" s="3"/>
      <c r="P9" s="3"/>
      <c r="Q9" s="3"/>
      <c r="R9" s="3"/>
      <c r="S9" s="3"/>
      <c r="T9" s="3"/>
      <c r="U9" s="3"/>
      <c r="V9" s="3"/>
      <c r="W9" s="3"/>
      <c r="X9" s="3"/>
      <c r="Y9" s="3"/>
      <c r="Z9" s="3"/>
    </row>
    <row r="10" spans="1:26" ht="165" customHeight="1">
      <c r="A10" s="511" t="s">
        <v>16</v>
      </c>
      <c r="B10" s="512" t="s">
        <v>29</v>
      </c>
      <c r="C10" s="512" t="s">
        <v>30</v>
      </c>
      <c r="D10" s="512" t="str">
        <f>'Modelo- Escala 5 '!F17</f>
        <v>R5: Ausência de mensuração  de desempenho para os indivíduos</v>
      </c>
      <c r="E10" s="9" t="str">
        <f>'Modelo- Escala 5 '!H18</f>
        <v xml:space="preserve">AMC 05. QUESTÃO 5:  As metas individuais definidas permitem que os empregados entendam suas responsabilidades em relação às metas do processo?
</v>
      </c>
      <c r="F10" s="9" t="s">
        <v>31</v>
      </c>
      <c r="G10" s="446" t="str">
        <f>'Modelo- Escala 5 '!I18</f>
        <v xml:space="preserve">1- As metas de desempenho são definidas sem uma vinculação clara às metas do processo. </v>
      </c>
      <c r="H10" s="105" t="str">
        <f>'Modelo- Escala 5 '!J18</f>
        <v>2-  Os empregados participam da definição de suas metas de GDES, alinhadas às metas do processo.</v>
      </c>
      <c r="I10" s="106" t="str">
        <f>'Modelo- Escala 5 '!K18</f>
        <v xml:space="preserve">3-  Os gestores ​​oferecem feedback aos empregados sobre seu desempenho durante o ano, sendo documentado e discutido periodicamente. As metas de GDES e de indicadores-chave de desempenho (KPI) seguem a política organizacional, sendo acompanhados e registrados em repostório institucional. </v>
      </c>
      <c r="J10" s="107" t="str">
        <f>'Modelo- Escala 5 '!L18</f>
        <v xml:space="preserve">4- O monitoramento do desempenho é acompanhado por meio de indicadores, permitindo reorientação tempestiva das equipes e responsabilidade pelo resultado. </v>
      </c>
      <c r="K10" s="14" t="str">
        <f>'Modelo- Escala 5 '!M18</f>
        <v>5- As avaliações de desempenho são reconhecidas como melhores práticas de mercado, realimentando o plano de capacitação, as avaliações de riscos e as metas organizacionais.</v>
      </c>
      <c r="L10" s="3"/>
      <c r="M10" s="3"/>
      <c r="N10" s="3"/>
      <c r="O10" s="3"/>
      <c r="P10" s="3"/>
      <c r="Q10" s="3"/>
      <c r="R10" s="3"/>
      <c r="S10" s="3"/>
      <c r="T10" s="3"/>
      <c r="U10" s="3"/>
      <c r="V10" s="3"/>
      <c r="W10" s="3"/>
      <c r="X10" s="3"/>
      <c r="Y10" s="3"/>
      <c r="Z10" s="3"/>
    </row>
    <row r="11" spans="1:26" ht="129" customHeight="1">
      <c r="A11" s="504"/>
      <c r="B11" s="504"/>
      <c r="C11" s="504"/>
      <c r="D11" s="504"/>
      <c r="E11" s="8" t="str">
        <f>'Modelo- Escala 5 '!H19</f>
        <v>AMC 06. QUESTÃO 6:  São adotados critérios claros de recompensas e incentivos?</v>
      </c>
      <c r="F11" s="8" t="s">
        <v>32</v>
      </c>
      <c r="G11" s="445" t="str">
        <f>'Modelo- Escala 5 '!I19</f>
        <v>1- Os incentivos ou gratificações de desempenho não possuem um critério claro e objetivo, associado ao desempenho</v>
      </c>
      <c r="H11" s="117" t="str">
        <f>'Modelo- Escala 5 '!J19</f>
        <v>2- Há critérios claros e objetivos para incentivos ou gratificações de desempenho. Os baixos desempenhos ou produtividade recebem ações corretivas pelas chefias, inclusive com redução de gratificações.</v>
      </c>
      <c r="I11" s="118" t="str">
        <f>'Modelo- Escala 5 '!K19</f>
        <v xml:space="preserve">3-  Os critérios adotados pela unidade para definição das recompensas e incentivos estão hamonizados com o praticado em outras unidades e com a estratégia empresarial, evitando a concorrência negativa entre áreas. </v>
      </c>
      <c r="J11" s="25" t="str">
        <f>'Modelo- Escala 5 '!L19</f>
        <v>4- Métricas quantitativas e estatísticas são utilizadas para identificar os outliers (dados fora da curva) de desempenho e corrigir desvios na prática corporativa. Tantos os altos desempenhos quanto os baixos desempenhos são reconhecidos e a gratificação ajustada a esses dados.</v>
      </c>
      <c r="K11" s="11" t="str">
        <f>'Modelo- Escala 5 '!M19</f>
        <v>5- As práticas de incentivos e recompensas estão alinhadas às melhores práticas de mercado e são continuamente monitoradas por meio de indicadores e estatísticas voltadas a resultado, proporcionando melhoria contínua.</v>
      </c>
      <c r="L11" s="3"/>
      <c r="M11" s="3"/>
      <c r="N11" s="3"/>
      <c r="O11" s="3"/>
      <c r="P11" s="3"/>
      <c r="Q11" s="3"/>
      <c r="R11" s="3"/>
      <c r="S11" s="3"/>
      <c r="T11" s="3"/>
      <c r="U11" s="3"/>
      <c r="V11" s="3"/>
      <c r="W11" s="3"/>
      <c r="X11" s="3"/>
      <c r="Y11" s="3"/>
      <c r="Z11" s="3"/>
    </row>
    <row r="12" spans="1:26" ht="191.25" customHeight="1">
      <c r="A12" s="10" t="s">
        <v>33</v>
      </c>
      <c r="B12" s="11" t="s">
        <v>34</v>
      </c>
      <c r="C12" s="11" t="s">
        <v>35</v>
      </c>
      <c r="D12" s="12" t="str">
        <f>'Modelo- Escala 5 '!F22</f>
        <v>R6: Ausência de definição dos objetivos operacionais.</v>
      </c>
      <c r="E12" s="8" t="str">
        <f>'Modelo- Escala 5 '!H23</f>
        <v>AVR01. QUESTÃO 7: Os objetivos operacionais do Processo estão claramente definidos permitindo a gestão dos riscos e da conformidade legal?</v>
      </c>
      <c r="F12" s="8" t="s">
        <v>36</v>
      </c>
      <c r="G12" s="441" t="str">
        <f>'Modelo- Escala 5 '!I23</f>
        <v>1- O processo possui objetivos operacionais não explicitados ou não orientados para a estratégia geral da organização.</v>
      </c>
      <c r="H12" s="442" t="str">
        <f>'Modelo- Escala 5 '!J23</f>
        <v>2- Os objetivos operacionais são definidos periodicamente com a participação de partes interessadas, atendendo à estratégia da organização e aos requisitos para conformidade legal.</v>
      </c>
      <c r="I12" s="443" t="str">
        <f>'Modelo- Escala 5 '!K23</f>
        <v>3- Os objetivos operacionais são estabelecidos sistematicamente, buscando o alinhamento com a estratégia organizacional, a integração com os demais processos da cadeia de valor e a conformidade legal. Há uma declaração clara do apetite e tolerância ao risco, conforme a Metodologia de Gestão de Riscos Serpro, bem como publicação no Sistema Archer.</v>
      </c>
      <c r="J12" s="26" t="str">
        <f>'Modelo- Escala 5 '!L23</f>
        <v>4- Para cada objetivo operacional são estabelecidas metas a serem alcançadas e indicadores para medição quantitativa dos resultados,  permitindo análise mais objetiva dos riscos e de seus impactos no alcance dos objetivos.</v>
      </c>
      <c r="K12" s="12" t="str">
        <f>'Modelo- Escala 5 '!M23</f>
        <v>5- Os principais riscos do processo são monitorados de forma automatizada por meio de KRI's (indicadores chaves de riscos) relevantes, permitindo antecipar tendências de fatores que podem impedir o atingimento dos objetivos e permitindo medidas tempestivas.</v>
      </c>
      <c r="L12" s="3"/>
      <c r="M12" s="3"/>
      <c r="N12" s="3"/>
      <c r="O12" s="3"/>
      <c r="P12" s="3"/>
      <c r="Q12" s="3"/>
      <c r="R12" s="3"/>
      <c r="S12" s="3"/>
      <c r="T12" s="3"/>
      <c r="U12" s="3"/>
      <c r="V12" s="3"/>
      <c r="W12" s="3"/>
      <c r="X12" s="3"/>
      <c r="Y12" s="3"/>
      <c r="Z12" s="3"/>
    </row>
    <row r="13" spans="1:26" ht="182">
      <c r="A13" s="10" t="s">
        <v>33</v>
      </c>
      <c r="B13" s="11" t="s">
        <v>37</v>
      </c>
      <c r="C13" s="11" t="s">
        <v>38</v>
      </c>
      <c r="D13" s="12" t="str">
        <f>'Modelo- Escala 5 '!F27</f>
        <v>R7: Não identificação ou gerenciamento de todos os riscos que ameaçem os objetivos</v>
      </c>
      <c r="E13" s="8" t="str">
        <f>'Modelo- Escala 5 '!H28</f>
        <v>AVR02. QUESTÃO 8: Foram identificados e gerenciados os riscos operacionais que impactam os objetivos do processo?</v>
      </c>
      <c r="F13" s="8" t="s">
        <v>39</v>
      </c>
      <c r="G13" s="441" t="str">
        <f>'Modelo- Escala 5 '!I28</f>
        <v>1-  Não há gestão de risco estruturada considerando fatores internos e externos ao processo, atuando de forma reativa.</v>
      </c>
      <c r="H13" s="442" t="str">
        <f>'Modelo- Escala 5 '!J28</f>
        <v>2- Os riscos que impactam os objetivos do processo foram identificados, analisados e avaliados conforme padrão definido na Metodologia de Gestão de Riscos Serpro. No entanto, os registros de riscos e controles, com avaliações de probabilidade e impacto, planos de ação e respectivos responsáveis não estão no Sistema Archer.</v>
      </c>
      <c r="I13" s="443" t="str">
        <f>'Modelo- Escala 5 '!K28</f>
        <v>3- A gestão de riscos do processo está estabelecida no Sistema Archer, inclusive quanto à declaração de apetite a riscos e os testes de controles.</v>
      </c>
      <c r="J13" s="26" t="str">
        <f>'Modelo- Escala 5 '!L28</f>
        <v>4- A gestão de riscos do processo é avaliada por meio de indicadores (KRI), permitindo alertas tempestivos em relação aos limites de tolerância aos riscos e respostas dinâmicas a riscos. O custo dos controles é aferido.</v>
      </c>
      <c r="K13" s="12" t="str">
        <f>'Modelo- Escala 5 '!M28</f>
        <v>5- O fluxo de revisão de riscos é realizado periodicamente, subsidiado pelos resultados dos indicadores (KRI) registrados no repositório institucional. As respostas aos riscos consideram o custo vs. benefício aferido dos controles.</v>
      </c>
      <c r="L13" s="3"/>
      <c r="M13" s="3"/>
      <c r="N13" s="3"/>
      <c r="O13" s="3"/>
      <c r="P13" s="3"/>
      <c r="Q13" s="3"/>
      <c r="R13" s="3"/>
      <c r="S13" s="3"/>
      <c r="T13" s="3"/>
      <c r="U13" s="3"/>
      <c r="V13" s="3"/>
      <c r="W13" s="3"/>
      <c r="X13" s="3"/>
      <c r="Y13" s="3"/>
      <c r="Z13" s="3"/>
    </row>
    <row r="14" spans="1:26" ht="189.75" customHeight="1">
      <c r="A14" s="10" t="s">
        <v>33</v>
      </c>
      <c r="B14" s="11" t="s">
        <v>40</v>
      </c>
      <c r="C14" s="11" t="s">
        <v>41</v>
      </c>
      <c r="D14" s="12" t="str">
        <f>'Modelo- Escala 5 '!F29</f>
        <v>R8: As oportunidades de fraude não são completamente analisadas.</v>
      </c>
      <c r="E14" s="8" t="str">
        <f>'Modelo- Escala 5 '!H30</f>
        <v>AVR03. QUESTÃO 9: Há procedimentos para identificar fraudes ou fatores de corrupção?</v>
      </c>
      <c r="F14" s="8" t="s">
        <v>42</v>
      </c>
      <c r="G14" s="441" t="str">
        <f>'Modelo- Escala 5 '!I30</f>
        <v>1- Há um entendimento empírico das causas de fraude, com avaliações incipientes da propensão a essas ocorrências.</v>
      </c>
      <c r="H14" s="442" t="str">
        <f>'Modelo- Escala 5 '!J30</f>
        <v>2- Considera de maneira informal e não estruturada os fatores de corrupção (oportunidade, pressão e racionalização) que ocorrem no processo.</v>
      </c>
      <c r="I14" s="443" t="str">
        <f>'Modelo- Escala 5 '!K30</f>
        <v>3- Há conscientização em relação a riscos de fraude e corrupção, conforme diretrizes da política, programa de integridade e código de ética e conduta.  A gestão de riscos considera tipologias de integridade, seguindo a metodologia corporativa e adotando verificações periódicas de conflito de interesses conforme código de ética, adequação da segregação de funções, bem como a ocorrência dos fatores de corrupção (oportunidade, pressão e racionalização) no processo.</v>
      </c>
      <c r="J14" s="26" t="str">
        <f>'Modelo- Escala 5 '!L30</f>
        <v>4- Os resultados das medições são utilizados como insumos para a elaboração de planos de ação para evitar os riscos de fraude. Os casos de fraude e corrupção e seus tratamentos são divulgados, visando demonstrar para os empregados as consequências desses atos.</v>
      </c>
      <c r="K14" s="12" t="str">
        <f>'Modelo- Escala 5 '!M30</f>
        <v>5- O processo possui monitoramento contínuo de tipologias de fraude e corrupção, permitindo uma atuação preventiva quanto a atos ilegais, bem como ações corretivas quando necessário.</v>
      </c>
      <c r="L14" s="3"/>
      <c r="M14" s="3"/>
      <c r="N14" s="3"/>
      <c r="O14" s="3"/>
      <c r="P14" s="3"/>
      <c r="Q14" s="3"/>
      <c r="R14" s="3"/>
      <c r="S14" s="3"/>
      <c r="T14" s="3"/>
      <c r="U14" s="3"/>
      <c r="V14" s="3"/>
      <c r="W14" s="3"/>
      <c r="X14" s="3"/>
      <c r="Y14" s="3"/>
      <c r="Z14" s="3"/>
    </row>
    <row r="15" spans="1:26" ht="201.75" customHeight="1">
      <c r="A15" s="13" t="s">
        <v>33</v>
      </c>
      <c r="B15" s="11" t="s">
        <v>43</v>
      </c>
      <c r="C15" s="11" t="s">
        <v>44</v>
      </c>
      <c r="D15" s="14" t="str">
        <f>'Modelo- Escala 5 '!F31</f>
        <v>R9: Os riscos mapeados e controles associados não sao atualizados, logo não refletem as mudanças no negócio e em seu ambiente</v>
      </c>
      <c r="E15" s="8" t="str">
        <f>'Modelo- Escala 5 '!H32</f>
        <v>AVR04. QUESTÃO 10: A gestao de riscos considera mudanças nos fatores internos e externos que podem impactar o objetivo do processo?</v>
      </c>
      <c r="F15" s="8" t="s">
        <v>45</v>
      </c>
      <c r="G15" s="441" t="str">
        <f>'Modelo- Escala 5 '!I32</f>
        <v>1- As mudanças no ambiente externo são consideradas de modo incipiente na avaliação dos riscos do processo, assim como as mudanças significativas nas diretrizes da liderança e no modelo de negócios.</v>
      </c>
      <c r="H15" s="442" t="str">
        <f>'Modelo- Escala 5 '!J32</f>
        <v>2- A gestão de riscos do processo considera de modo estruturado as mudanças no ambiente externo, no modelo de negócios e nas diretrizes da liderança.</v>
      </c>
      <c r="I15" s="443" t="str">
        <f>'Modelo- Escala 5 '!K32</f>
        <v>3- Além das mudanças no ambiente externo, no modelo de negócios e nas diretrizes da liderança, a gestão de riscos do processo considera riscos oriundos de terceiros (parceiros, fornecedores, clientes, usuários), buscando gestão compartilhada.</v>
      </c>
      <c r="J15" s="26" t="str">
        <f>'Modelo- Escala 5 '!L32</f>
        <v>4- O monitoramento inclui acompanhamento de indicadores (KRI) voltados para análises preditivas visando antecipar a identificação, análise e resposta a riscos decorrentes de mudanças no ambiente externo, interno e de terceiros envolvidos.</v>
      </c>
      <c r="K15" s="12" t="str">
        <f>'Modelo- Escala 5 '!M32</f>
        <v>5- Existe uma estrutura implementada para monitorar as mudanças nos ambientes externo e interno, visando projetar os impactos no negócio, promovendo reposicionamento periódico dos KRI nas causas intermediárias, a fim de  antecipar tendências de riscos emergentes.</v>
      </c>
      <c r="L15" s="3"/>
      <c r="M15" s="3"/>
      <c r="N15" s="3"/>
      <c r="O15" s="3"/>
      <c r="P15" s="3"/>
      <c r="Q15" s="3"/>
      <c r="R15" s="3"/>
      <c r="S15" s="3"/>
      <c r="T15" s="3"/>
      <c r="U15" s="3"/>
      <c r="V15" s="3"/>
      <c r="W15" s="3"/>
      <c r="X15" s="3"/>
      <c r="Y15" s="3"/>
      <c r="Z15" s="3"/>
    </row>
    <row r="16" spans="1:26" ht="192.75" customHeight="1">
      <c r="A16" s="15" t="s">
        <v>46</v>
      </c>
      <c r="B16" s="503" t="s">
        <v>47</v>
      </c>
      <c r="C16" s="503" t="s">
        <v>48</v>
      </c>
      <c r="D16" s="505" t="str">
        <f>'Modelo- Escala 5 '!F35</f>
        <v>R10: Controles não apropriados aos riscos</v>
      </c>
      <c r="E16" s="16" t="str">
        <f>'Modelo- Escala 5 '!H36</f>
        <v>ATC01. QUESTÃO 11: Os controles asseguram resposta adequada aos riscos, com foco nos aspectos relevantes do processo?</v>
      </c>
      <c r="F16" s="16" t="s">
        <v>49</v>
      </c>
      <c r="G16" s="441" t="str">
        <f>'Modelo- Escala 5 '!I36</f>
        <v>1- Os controles ocorrem de forma reativa, conforme as fragilidades surgem, sem documentação definida ou integração aos riscos mapeados.</v>
      </c>
      <c r="H16" s="442" t="str">
        <f>'Modelo- Escala 5 '!J36</f>
        <v>2-  A gestão identifica os aspectos relevantes ao processo e desenvolve controles para os riscos mapeados,  documentando procedimentos de controle em nível operacional.</v>
      </c>
      <c r="I16" s="443" t="str">
        <f>'Modelo- Escala 5 '!K36</f>
        <v>3- Os riscos e controles do processo estão no Sistema Archer, seguindo a Metodologia de Gestão de Riscos Serpro.  A descrição dos riscos deixa claro o impacto no objetivo e aspectos relevantes do processo, detalhando causas e consequências, orientando a revisão dos controles e detalhando os testes de controle (evidências de implantação).</v>
      </c>
      <c r="J16" s="26" t="str">
        <f>'Modelo- Escala 5 '!L36</f>
        <v>4- Há testes de controles automatizados para monitorar a eficácia. São acompanhadas métricas ligadas a: risco de fraude, custo vs. benefício do controle, criticidade do risco,  materialidade dos ativos, bem como nível de proficiência e rotatividade de pessoal.</v>
      </c>
      <c r="K16" s="12" t="str">
        <f>'Modelo- Escala 5 '!M36</f>
        <v>5- O monitoramento de controles com base em métricas de eficária e eficiência orienta a priorização e melhoria em ciclos da gestão de riscos e de controles internos.</v>
      </c>
      <c r="L16" s="3"/>
      <c r="M16" s="3"/>
      <c r="N16" s="3"/>
      <c r="O16" s="3"/>
      <c r="P16" s="3"/>
      <c r="Q16" s="3"/>
      <c r="R16" s="3"/>
      <c r="S16" s="3"/>
      <c r="T16" s="3"/>
      <c r="U16" s="3"/>
      <c r="V16" s="3"/>
      <c r="W16" s="3"/>
      <c r="X16" s="3"/>
      <c r="Y16" s="3"/>
      <c r="Z16" s="3"/>
    </row>
    <row r="17" spans="1:26" ht="174" customHeight="1">
      <c r="A17" s="15"/>
      <c r="B17" s="504"/>
      <c r="C17" s="504"/>
      <c r="D17" s="504"/>
      <c r="E17" s="8" t="str">
        <f>'Modelo- Escala 5 '!H37</f>
        <v>ATC02. QUESTÃO 12: Há segregação de funções no processo para a concentração de atribuições incompatíveis?</v>
      </c>
      <c r="F17" s="8" t="s">
        <v>50</v>
      </c>
      <c r="G17" s="441" t="str">
        <f>'Modelo- Escala 5 '!I37</f>
        <v>1- Não há um mapeamento das atividades relevantes que necessitam de segregação de funções entre áreas ou pessoas,  a exemplo da demanda, aprovação e fiscalização.</v>
      </c>
      <c r="H17" s="442" t="str">
        <f>'Modelo- Escala 5 '!J37</f>
        <v>2- Há mapeamento estruturado das atividades relevantes que necessitam de segregação de funções entre áreas ou pessoas,  a exemplo da demanda, aprovação e fiscalização, embora não haja controle por sistema de acesso às informações e/ou perfis.</v>
      </c>
      <c r="I17" s="443" t="str">
        <f>'Modelo- Escala 5 '!K37</f>
        <v>3- Está estabelecida a segregação de funções entre áreas ou pessoas das atividades relevantes do processo, inclusive nas interações com os demais processos.  Sistemas informatizados do processo possuem regras estabelecidas de controles de acesso e perfis para assegurar segregação de funções.</v>
      </c>
      <c r="J17" s="26" t="str">
        <f>'Modelo- Escala 5 '!L37</f>
        <v xml:space="preserve">4- Há monitoramento dos sistemas críticos para o negócio quanto a quebras de segregação de funções, visando tratamento tempestivo de transações atípicas. </v>
      </c>
      <c r="K17" s="12" t="str">
        <f>'Modelo- Escala 5 '!M37</f>
        <v>5- O conjunto de transações atípicas identificadas é analisado, orientando o desenvolvimento preventivo e a atualização das políticas de competências e perfis de acesso a ativos e sistemas.</v>
      </c>
      <c r="L17" s="3"/>
      <c r="M17" s="3"/>
      <c r="N17" s="3"/>
      <c r="O17" s="3"/>
      <c r="P17" s="3"/>
      <c r="Q17" s="3"/>
      <c r="R17" s="3"/>
      <c r="S17" s="3"/>
      <c r="T17" s="3"/>
      <c r="U17" s="3"/>
      <c r="V17" s="3"/>
      <c r="W17" s="3"/>
      <c r="X17" s="3"/>
      <c r="Y17" s="3"/>
      <c r="Z17" s="3"/>
    </row>
    <row r="18" spans="1:26" ht="247">
      <c r="A18" s="15" t="s">
        <v>46</v>
      </c>
      <c r="B18" s="17" t="s">
        <v>51</v>
      </c>
      <c r="C18" s="17" t="s">
        <v>52</v>
      </c>
      <c r="D18" s="18" t="str">
        <f>'Modelo- Escala 5 '!F46</f>
        <v>R11: Riscos relativos à TI não são controlados.</v>
      </c>
      <c r="E18" s="9" t="str">
        <f>'Modelo- Escala 5 '!H47</f>
        <v>ATC 03. QUESTÃO 13: O processo adota controles de segurança da informação e de continuidade de negócios, visando proteger ativos e informações relevantes?</v>
      </c>
      <c r="F18" s="2" t="s">
        <v>53</v>
      </c>
      <c r="G18" s="125" t="str">
        <f>'Modelo- Escala 5 '!I47</f>
        <v>1- Há documentação incipiente dos riscos e controles, fluxos e dicionário de dados relacionados aos sistemas informatizados relevantes que suportam a operação do processo.</v>
      </c>
      <c r="H18" s="111" t="str">
        <f>'Modelo- Escala 5 '!J47</f>
        <v>2-  Foram definidos os sistemas relevantes que suportam o processo, com documentação interna e conhecimento quanto aos riscos e controles, considerando fatores como infraestrutura, segurança, desenvolvimento e sustentação da tecnologia.  Ainda há informações relevantes que são processadas por planilhas complexas.</v>
      </c>
      <c r="I18" s="112" t="str">
        <f>'Modelo- Escala 5 '!K47</f>
        <v>3- As informações relevantes ao processo possuem controle por sistema com regras de entrada de dados, controle de acesso, logs, versionamento e checagem para validação da integridade das informações, seguindo as políticas organizacionais.</v>
      </c>
      <c r="J18" s="113" t="str">
        <f>'Modelo- Escala 5 '!L47</f>
        <v>4- Há monitoramento contínuo de possíveis falhas dos sistemas que suportam o processo, alertando o gestor quanto a violações de regras dos controles pré-estabelecidos. Indicadores de riscos são monitorados para identificar tendências de falhas críticas.</v>
      </c>
      <c r="K18" s="444" t="str">
        <f>'Modelo- Escala 5 '!M47</f>
        <v>5- O conjunto de incidentes e alertas gerados no monitoramento contínuo é analisado visando reduzir a expositação a riscos do processo pelo aprimoramento dos controles de TI.</v>
      </c>
      <c r="L18" s="3"/>
      <c r="M18" s="3"/>
      <c r="N18" s="3"/>
      <c r="O18" s="3"/>
      <c r="P18" s="3"/>
      <c r="Q18" s="3"/>
      <c r="R18" s="3"/>
      <c r="S18" s="3"/>
      <c r="T18" s="3"/>
      <c r="U18" s="3"/>
      <c r="V18" s="3"/>
      <c r="W18" s="3"/>
      <c r="X18" s="3"/>
      <c r="Y18" s="3"/>
      <c r="Z18" s="3"/>
    </row>
    <row r="19" spans="1:26" ht="212.5" hidden="1" customHeight="1">
      <c r="A19" s="19" t="s">
        <v>46</v>
      </c>
      <c r="B19" s="20" t="s">
        <v>54</v>
      </c>
      <c r="C19" s="20" t="s">
        <v>55</v>
      </c>
      <c r="D19" s="21"/>
      <c r="E19" s="22">
        <f>'Modelo- Escala 5 '!H54</f>
        <v>0</v>
      </c>
      <c r="F19" s="22"/>
      <c r="G19" s="447">
        <f>'Modelo- Escala 5 '!I54</f>
        <v>0</v>
      </c>
      <c r="H19" s="448">
        <f>'Modelo- Escala 5 '!J54</f>
        <v>0</v>
      </c>
      <c r="I19" s="449">
        <f>'Modelo- Escala 5 '!K54</f>
        <v>0</v>
      </c>
      <c r="J19" s="450">
        <f>'Modelo- Escala 5 '!L54</f>
        <v>0</v>
      </c>
      <c r="K19" s="451">
        <f>'Modelo- Escala 5 '!M54</f>
        <v>0</v>
      </c>
      <c r="L19" s="23"/>
      <c r="M19" s="23"/>
      <c r="N19" s="23"/>
      <c r="O19" s="23"/>
      <c r="P19" s="23"/>
      <c r="Q19" s="23"/>
      <c r="R19" s="23"/>
      <c r="S19" s="23"/>
      <c r="T19" s="23"/>
      <c r="U19" s="23"/>
      <c r="V19" s="23"/>
      <c r="W19" s="23"/>
      <c r="X19" s="23"/>
      <c r="Y19" s="23"/>
      <c r="Z19" s="23"/>
    </row>
    <row r="20" spans="1:26" ht="156">
      <c r="A20" s="24" t="s">
        <v>56</v>
      </c>
      <c r="B20" s="25" t="s">
        <v>57</v>
      </c>
      <c r="C20" s="25" t="s">
        <v>58</v>
      </c>
      <c r="D20" s="26" t="str">
        <f>'Modelo- Escala 5 '!F66</f>
        <v>R13: Baixa qualidade da informação utilizada.</v>
      </c>
      <c r="E20" s="16" t="str">
        <f>'Modelo- Escala 5 '!H67</f>
        <v>IFC01. QUESTÃO 14 : As informações relevantes são devidamente identificadas e processadas para suportar o funcionamento do processo e respectivos controles?</v>
      </c>
      <c r="F20" s="16" t="s">
        <v>59</v>
      </c>
      <c r="G20" s="441" t="str">
        <f>'Modelo- Escala 5 '!I67</f>
        <v>1- Ausência de um padrão de mapeamento para identificação das informações relevantes para a execução adequada do processo.</v>
      </c>
      <c r="H20" s="442" t="str">
        <f>'Modelo- Escala 5 '!J67</f>
        <v>2- As informações requeridas para a execução adequada do processo são mapeadas e documentadas, assim como as partes interessadas. Há uma arquitetura padronizada para aquisição das informações.</v>
      </c>
      <c r="I20" s="443" t="str">
        <f>'Modelo- Escala 5 '!K67</f>
        <v>3- As informações relevantes coletadas são processadas e descartadas conforme política institucional de governança e de proteção de dados. São mantidas em repositório corporativo de dados, possibilitando consulta e integração de informações relevantes para demais áreas.</v>
      </c>
      <c r="J20" s="26" t="str">
        <f>'Modelo- Escala 5 '!L67</f>
        <v>4- São aplicados testes de consistência e cruzamento das informações armazenadas, considerando o custo vs. benefício da manutenção da informação em relação ao valor para o processo e a organização.</v>
      </c>
      <c r="K20" s="12" t="str">
        <f>'Modelo- Escala 5 '!M67</f>
        <v>5- Os resultados dos testes de consistência e cruzamentos aplicados são analisados em conjunto visando a melhoria em ciclos do processo e de seus controles.</v>
      </c>
      <c r="L20" s="3"/>
      <c r="M20" s="3"/>
      <c r="N20" s="3"/>
      <c r="O20" s="3"/>
      <c r="P20" s="3"/>
      <c r="Q20" s="3"/>
      <c r="R20" s="3"/>
      <c r="S20" s="3"/>
      <c r="T20" s="3"/>
      <c r="U20" s="3"/>
      <c r="V20" s="3"/>
      <c r="W20" s="3"/>
      <c r="X20" s="3"/>
      <c r="Y20" s="3"/>
      <c r="Z20" s="3"/>
    </row>
    <row r="21" spans="1:26" ht="220.5" customHeight="1">
      <c r="A21" s="27" t="s">
        <v>56</v>
      </c>
      <c r="B21" s="25" t="s">
        <v>60</v>
      </c>
      <c r="C21" s="25" t="s">
        <v>61</v>
      </c>
      <c r="D21" s="26" t="str">
        <f>'Modelo- Escala 5 '!F68</f>
        <v>R14: Comunicação interna e/ou externa inadequada.</v>
      </c>
      <c r="E21" s="9" t="str">
        <f>'Modelo- Escala 5 '!H70</f>
        <v>IFC 02. QUESTÃO 15: Os públicos interno e externo são comunicados sobre informações relevantes ao funcionamento e supervisão do processo?</v>
      </c>
      <c r="F21" s="9" t="s">
        <v>62</v>
      </c>
      <c r="G21" s="441" t="str">
        <f>'Modelo- Escala 5 '!I70</f>
        <v>1- Não há fluxo definido para comunicação interna e externa sobre informações relevantes ao funcionamento e supervisão do processo, ocorrendo de forma reativa e informal.</v>
      </c>
      <c r="H21" s="442" t="str">
        <f>'Modelo- Escala 5 '!J70</f>
        <v>2- Há procedimentos definidos para o reporte de informações relevantes para os públicos interno e externo. São definidos canais de comunicação para atualização sobre as atividades e controles do processo.</v>
      </c>
      <c r="I21" s="443" t="str">
        <f>'Modelo- Escala 5 '!K70</f>
        <v>3- São estabelecidos fluxos corporativos para comunicação sobre as atividades e controles do processo que sejam relevantes para outros processos ou colegiados de governança. Denúncias e solicitações recebidas no canal de ouvidoria institucional são tratadas com celeridade pela equipe do processo.</v>
      </c>
      <c r="J21" s="26" t="str">
        <f>'Modelo- Escala 5 '!L70</f>
        <v>4- Com a padronização dos reportes, há comunicação sistemática das informações relevantes a outros processos às instâncias superiores e aos órgãos de governança, assegurando comunicação tempestiva e efetiva.</v>
      </c>
      <c r="K21" s="12" t="str">
        <f>'Modelo- Escala 5 '!M70</f>
        <v>5- Informações coletadas pelos canais de ouvidoria ou pesquisas de satisfação são analisadas em conjunto para orientar melhorias do processo e de seus controles. É dada transparência a fatos relevantes e ao resultado de apurações que impactem o resultado ou a imagem do processo ou da empresa.</v>
      </c>
      <c r="L21" s="3"/>
      <c r="M21" s="3"/>
      <c r="N21" s="3"/>
      <c r="O21" s="3"/>
      <c r="P21" s="3"/>
      <c r="Q21" s="3"/>
      <c r="R21" s="3"/>
      <c r="S21" s="3"/>
      <c r="T21" s="3"/>
      <c r="U21" s="3"/>
      <c r="V21" s="3"/>
      <c r="W21" s="3"/>
      <c r="X21" s="3"/>
      <c r="Y21" s="3"/>
      <c r="Z21" s="3"/>
    </row>
    <row r="22" spans="1:26" ht="235.5" customHeight="1">
      <c r="A22" s="506" t="s">
        <v>63</v>
      </c>
      <c r="B22" s="28" t="s">
        <v>64</v>
      </c>
      <c r="C22" s="28" t="s">
        <v>65</v>
      </c>
      <c r="D22" s="28" t="str">
        <f>'Modelo- Escala 5 '!F73</f>
        <v>R16: Componentes dos controles internos não funcionarem adequadamente</v>
      </c>
      <c r="E22" s="16" t="str">
        <f>'Modelo- Escala 5 '!H74</f>
        <v>MNT01. QUESTÃO 16: O processo aplica testes periódicos para assegurar a eficácia dos controles?</v>
      </c>
      <c r="F22" s="16" t="s">
        <v>66</v>
      </c>
      <c r="G22" s="441" t="str">
        <f>'Modelo- Escala 5 '!I74</f>
        <v>1- Não é adotada rotina ou procedimento formal de monitoramento dos controles, embora os gestores compreendam a relevância dos controles frente aos objetivos do processo.</v>
      </c>
      <c r="H22" s="442" t="str">
        <f>'Modelo- Escala 5 '!J74</f>
        <v>2- São aplicados testes periódicos para monitoramento dos controles internos do processo, contudo sem realimentar a gestão de riscos.</v>
      </c>
      <c r="I22" s="443" t="str">
        <f>'Modelo- Escala 5 '!K74</f>
        <v>3- Os procedimento de monitoramento e teste dos controles é realizado periodicamente e realimenta a gestão de riscos, que considera: os resultados de avaliações anteriores, as mudanças de contextos dos negócios, a criticidade do risco e a extensão dos impactos em outros processos interdependentes.</v>
      </c>
      <c r="J22" s="26" t="str">
        <f>'Modelo- Escala 5 '!L74</f>
        <v>4- O monitoramento utiliza indicadores de qualidade e mede performance dos controles e potenciais impactos nos resultados, alertando sobre possíveis transações fraudulentas e extrapolações ao apetite a riscos.</v>
      </c>
      <c r="K22" s="12" t="str">
        <f>'Modelo- Escala 5 '!M74</f>
        <v>5- Os indicadores e alertas gerados no monitoramento dos controles são analisados em conjunto, visando a melhoria em ciclos da gestão de riscos.</v>
      </c>
      <c r="L22" s="3"/>
      <c r="M22" s="3"/>
      <c r="N22" s="3"/>
      <c r="O22" s="3"/>
      <c r="P22" s="3"/>
      <c r="Q22" s="3"/>
      <c r="R22" s="3"/>
      <c r="S22" s="3"/>
      <c r="T22" s="3"/>
      <c r="U22" s="3"/>
      <c r="V22" s="3"/>
      <c r="W22" s="3"/>
      <c r="X22" s="3"/>
      <c r="Y22" s="3"/>
      <c r="Z22" s="3"/>
    </row>
    <row r="23" spans="1:26" ht="187.5" customHeight="1">
      <c r="A23" s="504"/>
      <c r="B23" s="28" t="s">
        <v>67</v>
      </c>
      <c r="C23" s="28" t="s">
        <v>68</v>
      </c>
      <c r="D23" s="28" t="str">
        <f>'Modelo- Escala 5 '!F75</f>
        <v xml:space="preserve">R17: Falhas nos controles internos não detectadas ou tratadas </v>
      </c>
      <c r="E23" s="8" t="str">
        <f>'Modelo- Escala 5 '!H76</f>
        <v>QUESTÃO 17:  Há análise da criticidade das deficiências e falhas identificadas, comunicação às instâncias necessárias, bem como acompanhamento das ações corretivas?</v>
      </c>
      <c r="F23" s="8" t="s">
        <v>69</v>
      </c>
      <c r="G23" s="441" t="str">
        <f>'Modelo- Escala 5 '!I76</f>
        <v xml:space="preserve">1-  Não há uma avaliação da criticidade das deficiências e das falhas de controles identificadas nas ações de monitoramento e a comunicação ocorre de forma reativa. </v>
      </c>
      <c r="H23" s="442" t="str">
        <f>'Modelo- Escala 5 '!J76</f>
        <v>2- Há um padrão interno definido contendo a classificação da criticidade das deficiências e das falhas de controle identificadas, o destinatário do reporte e as responsabilidades pelas ações corretivas.</v>
      </c>
      <c r="I23" s="443" t="str">
        <f>'Modelo- Escala 5 '!K76</f>
        <v>3- As deficiências críticas de controle, que possam gerar danos materiais ou à imagem da empresa são reportadas ao Superintendente, ao Diretor e, conforme política corporativa, aos colegiados de governança.</v>
      </c>
      <c r="J23" s="26" t="str">
        <f>'Modelo- Escala 5 '!L76</f>
        <v>4- Há métricas das deficiências e das falhas nos controles, permitindo agregar informações de falhas recorrentes ou áreas similares e identificar exposições excessivas a riscos, possibilitando uma atuação preventiva.</v>
      </c>
      <c r="K23" s="12" t="str">
        <f>'Modelo- Escala 5 '!M76</f>
        <v>5- Os dados das métricas das deficiências e das falhas nos controles são analisados em conjunto e subsidiam a melhoria em ciclos da gestão de riscos.</v>
      </c>
      <c r="L23" s="3"/>
      <c r="M23" s="3"/>
      <c r="N23" s="3"/>
      <c r="O23" s="3"/>
      <c r="P23" s="3"/>
      <c r="Q23" s="3"/>
      <c r="R23" s="3"/>
      <c r="S23" s="3"/>
      <c r="T23" s="3"/>
      <c r="U23" s="3"/>
      <c r="V23" s="3"/>
      <c r="W23" s="3"/>
      <c r="X23" s="3"/>
      <c r="Y23" s="3"/>
      <c r="Z23" s="3"/>
    </row>
    <row r="24" spans="1:26" ht="13">
      <c r="A24" s="1"/>
      <c r="B24" s="2"/>
      <c r="C24" s="2"/>
      <c r="D24" s="2"/>
      <c r="E24" s="2"/>
      <c r="F24" s="2"/>
      <c r="G24" s="2"/>
      <c r="H24" s="3"/>
      <c r="I24" s="3"/>
      <c r="J24" s="3"/>
      <c r="K24" s="3"/>
      <c r="L24" s="3"/>
      <c r="M24" s="3"/>
      <c r="N24" s="3"/>
      <c r="O24" s="3"/>
      <c r="P24" s="3"/>
      <c r="Q24" s="3"/>
      <c r="R24" s="3"/>
      <c r="S24" s="3"/>
      <c r="T24" s="3"/>
      <c r="U24" s="3"/>
      <c r="V24" s="3"/>
      <c r="W24" s="3"/>
      <c r="X24" s="3"/>
      <c r="Y24" s="3"/>
      <c r="Z24" s="3"/>
    </row>
    <row r="25" spans="1:26" ht="13">
      <c r="A25" s="1"/>
      <c r="B25" s="2"/>
      <c r="C25" s="2"/>
      <c r="D25" s="2"/>
      <c r="E25" s="2"/>
      <c r="F25" s="2"/>
      <c r="G25" s="2"/>
      <c r="H25" s="3"/>
      <c r="I25" s="3"/>
      <c r="J25" s="3"/>
      <c r="K25" s="3"/>
      <c r="L25" s="3"/>
      <c r="M25" s="3"/>
      <c r="N25" s="3"/>
      <c r="O25" s="3"/>
      <c r="P25" s="3"/>
      <c r="Q25" s="3"/>
      <c r="R25" s="3"/>
      <c r="S25" s="3"/>
      <c r="T25" s="3"/>
      <c r="U25" s="3"/>
      <c r="V25" s="3"/>
      <c r="W25" s="3"/>
      <c r="X25" s="3"/>
      <c r="Y25" s="3"/>
      <c r="Z25" s="3"/>
    </row>
    <row r="26" spans="1:26" ht="13">
      <c r="A26" s="1"/>
      <c r="B26" s="2"/>
      <c r="C26" s="2"/>
      <c r="D26" s="2"/>
      <c r="E26" s="2"/>
      <c r="F26" s="2"/>
      <c r="G26" s="2"/>
      <c r="H26" s="3"/>
      <c r="I26" s="3"/>
      <c r="J26" s="3"/>
      <c r="K26" s="3"/>
      <c r="L26" s="3"/>
      <c r="M26" s="3"/>
      <c r="N26" s="3"/>
      <c r="O26" s="3"/>
      <c r="P26" s="3"/>
      <c r="Q26" s="3"/>
      <c r="R26" s="3"/>
      <c r="S26" s="3"/>
      <c r="T26" s="3"/>
      <c r="U26" s="3"/>
      <c r="V26" s="3"/>
      <c r="W26" s="3"/>
      <c r="X26" s="3"/>
      <c r="Y26" s="3"/>
      <c r="Z26" s="3"/>
    </row>
    <row r="27" spans="1:26" ht="13">
      <c r="A27" s="1"/>
      <c r="B27" s="2"/>
      <c r="C27" s="2"/>
      <c r="D27" s="2"/>
      <c r="E27" s="2"/>
      <c r="F27" s="2"/>
      <c r="G27" s="2"/>
      <c r="H27" s="3"/>
      <c r="I27" s="3"/>
      <c r="J27" s="3"/>
      <c r="K27" s="3"/>
      <c r="L27" s="3"/>
      <c r="M27" s="3"/>
      <c r="N27" s="3"/>
      <c r="O27" s="3"/>
      <c r="P27" s="3"/>
      <c r="Q27" s="3"/>
      <c r="R27" s="3"/>
      <c r="S27" s="3"/>
      <c r="T27" s="3"/>
      <c r="U27" s="3"/>
      <c r="V27" s="3"/>
      <c r="W27" s="3"/>
      <c r="X27" s="3"/>
      <c r="Y27" s="3"/>
      <c r="Z27" s="3"/>
    </row>
    <row r="28" spans="1:26" ht="13">
      <c r="A28" s="1"/>
      <c r="B28" s="2"/>
      <c r="C28" s="2"/>
      <c r="D28" s="2"/>
      <c r="E28" s="2"/>
      <c r="F28" s="2"/>
      <c r="G28" s="2"/>
      <c r="H28" s="3"/>
      <c r="I28" s="3"/>
      <c r="J28" s="3"/>
      <c r="K28" s="3"/>
      <c r="L28" s="3"/>
      <c r="M28" s="3"/>
      <c r="N28" s="3"/>
      <c r="O28" s="3"/>
      <c r="P28" s="3"/>
      <c r="Q28" s="3"/>
      <c r="R28" s="3"/>
      <c r="S28" s="3"/>
      <c r="T28" s="3"/>
      <c r="U28" s="3"/>
      <c r="V28" s="3"/>
      <c r="W28" s="3"/>
      <c r="X28" s="3"/>
      <c r="Y28" s="3"/>
      <c r="Z28" s="3"/>
    </row>
    <row r="29" spans="1:26" ht="13">
      <c r="A29" s="1"/>
      <c r="B29" s="2"/>
      <c r="C29" s="2"/>
      <c r="D29" s="2"/>
      <c r="E29" s="2"/>
      <c r="F29" s="2"/>
      <c r="G29" s="2"/>
      <c r="H29" s="3"/>
      <c r="I29" s="3"/>
      <c r="J29" s="3"/>
      <c r="K29" s="3"/>
      <c r="L29" s="3"/>
      <c r="M29" s="3"/>
      <c r="N29" s="3"/>
      <c r="O29" s="3"/>
      <c r="P29" s="3"/>
      <c r="Q29" s="3"/>
      <c r="R29" s="3"/>
      <c r="S29" s="3"/>
      <c r="T29" s="3"/>
      <c r="U29" s="3"/>
      <c r="V29" s="3"/>
      <c r="W29" s="3"/>
      <c r="X29" s="3"/>
      <c r="Y29" s="3"/>
      <c r="Z29" s="3"/>
    </row>
    <row r="30" spans="1:26" ht="13">
      <c r="A30" s="1"/>
      <c r="B30" s="2"/>
      <c r="C30" s="2"/>
      <c r="D30" s="2"/>
      <c r="E30" s="2"/>
      <c r="F30" s="2"/>
      <c r="G30" s="2"/>
      <c r="H30" s="3"/>
      <c r="I30" s="3"/>
      <c r="J30" s="3"/>
      <c r="K30" s="3"/>
      <c r="L30" s="3"/>
      <c r="M30" s="3"/>
      <c r="N30" s="3"/>
      <c r="O30" s="3"/>
      <c r="P30" s="3"/>
      <c r="Q30" s="3"/>
      <c r="R30" s="3"/>
      <c r="S30" s="3"/>
      <c r="T30" s="3"/>
      <c r="U30" s="3"/>
      <c r="V30" s="3"/>
      <c r="W30" s="3"/>
      <c r="X30" s="3"/>
      <c r="Y30" s="3"/>
      <c r="Z30" s="3"/>
    </row>
    <row r="31" spans="1:26" ht="13">
      <c r="A31" s="1"/>
      <c r="B31" s="2"/>
      <c r="C31" s="2"/>
      <c r="D31" s="2"/>
      <c r="E31" s="2"/>
      <c r="F31" s="2"/>
      <c r="G31" s="2"/>
      <c r="H31" s="3"/>
      <c r="I31" s="3"/>
      <c r="J31" s="3"/>
      <c r="K31" s="3"/>
      <c r="L31" s="3"/>
      <c r="M31" s="3"/>
      <c r="N31" s="3"/>
      <c r="O31" s="3"/>
      <c r="P31" s="3"/>
      <c r="Q31" s="3"/>
      <c r="R31" s="3"/>
      <c r="S31" s="3"/>
      <c r="T31" s="3"/>
      <c r="U31" s="3"/>
      <c r="V31" s="3"/>
      <c r="W31" s="3"/>
      <c r="X31" s="3"/>
      <c r="Y31" s="3"/>
      <c r="Z31" s="3"/>
    </row>
    <row r="32" spans="1:26" ht="13">
      <c r="A32" s="1"/>
      <c r="B32" s="2"/>
      <c r="C32" s="2"/>
      <c r="D32" s="2"/>
      <c r="E32" s="2"/>
      <c r="F32" s="2"/>
      <c r="G32" s="2"/>
      <c r="H32" s="3"/>
      <c r="I32" s="3"/>
      <c r="J32" s="3"/>
      <c r="K32" s="3"/>
      <c r="L32" s="3"/>
      <c r="M32" s="3"/>
      <c r="N32" s="3"/>
      <c r="O32" s="3"/>
      <c r="P32" s="3"/>
      <c r="Q32" s="3"/>
      <c r="R32" s="3"/>
      <c r="S32" s="3"/>
      <c r="T32" s="3"/>
      <c r="U32" s="3"/>
      <c r="V32" s="3"/>
      <c r="W32" s="3"/>
      <c r="X32" s="3"/>
      <c r="Y32" s="3"/>
      <c r="Z32" s="3"/>
    </row>
    <row r="33" spans="1:26" ht="13">
      <c r="A33" s="1"/>
      <c r="B33" s="2"/>
      <c r="C33" s="2"/>
      <c r="D33" s="2"/>
      <c r="E33" s="2"/>
      <c r="F33" s="2"/>
      <c r="G33" s="2"/>
      <c r="H33" s="3"/>
      <c r="I33" s="3"/>
      <c r="J33" s="3"/>
      <c r="K33" s="3"/>
      <c r="L33" s="3"/>
      <c r="M33" s="3"/>
      <c r="N33" s="3"/>
      <c r="O33" s="3"/>
      <c r="P33" s="3"/>
      <c r="Q33" s="3"/>
      <c r="R33" s="3"/>
      <c r="S33" s="3"/>
      <c r="T33" s="3"/>
      <c r="U33" s="3"/>
      <c r="V33" s="3"/>
      <c r="W33" s="3"/>
      <c r="X33" s="3"/>
      <c r="Y33" s="3"/>
      <c r="Z33" s="3"/>
    </row>
    <row r="34" spans="1:26" ht="13">
      <c r="A34" s="1"/>
      <c r="B34" s="2"/>
      <c r="C34" s="2"/>
      <c r="D34" s="2"/>
      <c r="E34" s="2"/>
      <c r="F34" s="2"/>
      <c r="G34" s="2"/>
      <c r="H34" s="3"/>
      <c r="I34" s="3"/>
      <c r="J34" s="3"/>
      <c r="K34" s="3"/>
      <c r="L34" s="3"/>
      <c r="M34" s="3"/>
      <c r="N34" s="3"/>
      <c r="O34" s="3"/>
      <c r="P34" s="3"/>
      <c r="Q34" s="3"/>
      <c r="R34" s="3"/>
      <c r="S34" s="3"/>
      <c r="T34" s="3"/>
      <c r="U34" s="3"/>
      <c r="V34" s="3"/>
      <c r="W34" s="3"/>
      <c r="X34" s="3"/>
      <c r="Y34" s="3"/>
      <c r="Z34" s="3"/>
    </row>
    <row r="35" spans="1:26" ht="13">
      <c r="A35" s="1"/>
      <c r="B35" s="2"/>
      <c r="C35" s="2"/>
      <c r="D35" s="2"/>
      <c r="E35" s="2"/>
      <c r="F35" s="2"/>
      <c r="G35" s="2"/>
      <c r="H35" s="3"/>
      <c r="I35" s="3"/>
      <c r="J35" s="3"/>
      <c r="K35" s="3"/>
      <c r="L35" s="3"/>
      <c r="M35" s="3"/>
      <c r="N35" s="3"/>
      <c r="O35" s="3"/>
      <c r="P35" s="3"/>
      <c r="Q35" s="3"/>
      <c r="R35" s="3"/>
      <c r="S35" s="3"/>
      <c r="T35" s="3"/>
      <c r="U35" s="3"/>
      <c r="V35" s="3"/>
      <c r="W35" s="3"/>
      <c r="X35" s="3"/>
      <c r="Y35" s="3"/>
      <c r="Z35" s="3"/>
    </row>
    <row r="36" spans="1:26" ht="13">
      <c r="A36" s="1"/>
      <c r="B36" s="2"/>
      <c r="C36" s="2"/>
      <c r="D36" s="2"/>
      <c r="E36" s="2"/>
      <c r="F36" s="2"/>
      <c r="G36" s="2"/>
      <c r="H36" s="3"/>
      <c r="I36" s="3"/>
      <c r="J36" s="3"/>
      <c r="K36" s="3"/>
      <c r="L36" s="3"/>
      <c r="M36" s="3"/>
      <c r="N36" s="3"/>
      <c r="O36" s="3"/>
      <c r="P36" s="3"/>
      <c r="Q36" s="3"/>
      <c r="R36" s="3"/>
      <c r="S36" s="3"/>
      <c r="T36" s="3"/>
      <c r="U36" s="3"/>
      <c r="V36" s="3"/>
      <c r="W36" s="3"/>
      <c r="X36" s="3"/>
      <c r="Y36" s="3"/>
      <c r="Z36" s="3"/>
    </row>
    <row r="37" spans="1:26" ht="13">
      <c r="A37" s="1"/>
      <c r="B37" s="2"/>
      <c r="C37" s="2"/>
      <c r="D37" s="2"/>
      <c r="E37" s="2"/>
      <c r="F37" s="2"/>
      <c r="G37" s="2"/>
      <c r="H37" s="3"/>
      <c r="I37" s="3"/>
      <c r="J37" s="3"/>
      <c r="K37" s="3"/>
      <c r="L37" s="3"/>
      <c r="M37" s="3"/>
      <c r="N37" s="3"/>
      <c r="O37" s="3"/>
      <c r="P37" s="3"/>
      <c r="Q37" s="3"/>
      <c r="R37" s="3"/>
      <c r="S37" s="3"/>
      <c r="T37" s="3"/>
      <c r="U37" s="3"/>
      <c r="V37" s="3"/>
      <c r="W37" s="3"/>
      <c r="X37" s="3"/>
      <c r="Y37" s="3"/>
      <c r="Z37" s="3"/>
    </row>
    <row r="38" spans="1:26" ht="13">
      <c r="A38" s="1"/>
      <c r="B38" s="2"/>
      <c r="C38" s="2"/>
      <c r="D38" s="2"/>
      <c r="E38" s="2"/>
      <c r="F38" s="2"/>
      <c r="G38" s="2"/>
      <c r="H38" s="3"/>
      <c r="I38" s="3"/>
      <c r="J38" s="3"/>
      <c r="K38" s="3"/>
      <c r="L38" s="3"/>
      <c r="M38" s="3"/>
      <c r="N38" s="3"/>
      <c r="O38" s="3"/>
      <c r="P38" s="3"/>
      <c r="Q38" s="3"/>
      <c r="R38" s="3"/>
      <c r="S38" s="3"/>
      <c r="T38" s="3"/>
      <c r="U38" s="3"/>
      <c r="V38" s="3"/>
      <c r="W38" s="3"/>
      <c r="X38" s="3"/>
      <c r="Y38" s="3"/>
      <c r="Z38" s="3"/>
    </row>
    <row r="39" spans="1:26" ht="13">
      <c r="A39" s="1"/>
      <c r="B39" s="2"/>
      <c r="C39" s="2"/>
      <c r="D39" s="2"/>
      <c r="E39" s="2"/>
      <c r="F39" s="2"/>
      <c r="G39" s="2"/>
      <c r="H39" s="3"/>
      <c r="I39" s="3"/>
      <c r="J39" s="3"/>
      <c r="K39" s="3"/>
      <c r="L39" s="3"/>
      <c r="M39" s="3"/>
      <c r="N39" s="3"/>
      <c r="O39" s="3"/>
      <c r="P39" s="3"/>
      <c r="Q39" s="3"/>
      <c r="R39" s="3"/>
      <c r="S39" s="3"/>
      <c r="T39" s="3"/>
      <c r="U39" s="3"/>
      <c r="V39" s="3"/>
      <c r="W39" s="3"/>
      <c r="X39" s="3"/>
      <c r="Y39" s="3"/>
      <c r="Z39" s="3"/>
    </row>
    <row r="40" spans="1:26" ht="13">
      <c r="A40" s="1"/>
      <c r="B40" s="2"/>
      <c r="C40" s="2"/>
      <c r="D40" s="2"/>
      <c r="E40" s="2"/>
      <c r="F40" s="2"/>
      <c r="G40" s="2"/>
      <c r="H40" s="3"/>
      <c r="I40" s="3"/>
      <c r="J40" s="3"/>
      <c r="K40" s="3"/>
      <c r="L40" s="3"/>
      <c r="M40" s="3"/>
      <c r="N40" s="3"/>
      <c r="O40" s="3"/>
      <c r="P40" s="3"/>
      <c r="Q40" s="3"/>
      <c r="R40" s="3"/>
      <c r="S40" s="3"/>
      <c r="T40" s="3"/>
      <c r="U40" s="3"/>
      <c r="V40" s="3"/>
      <c r="W40" s="3"/>
      <c r="X40" s="3"/>
      <c r="Y40" s="3"/>
      <c r="Z40" s="3"/>
    </row>
    <row r="41" spans="1:26" ht="13">
      <c r="A41" s="1"/>
      <c r="B41" s="2"/>
      <c r="C41" s="2"/>
      <c r="D41" s="2"/>
      <c r="E41" s="2"/>
      <c r="F41" s="2"/>
      <c r="G41" s="2"/>
      <c r="H41" s="3"/>
      <c r="I41" s="3"/>
      <c r="J41" s="3"/>
      <c r="K41" s="3"/>
      <c r="L41" s="3"/>
      <c r="M41" s="3"/>
      <c r="N41" s="3"/>
      <c r="O41" s="3"/>
      <c r="P41" s="3"/>
      <c r="Q41" s="3"/>
      <c r="R41" s="3"/>
      <c r="S41" s="3"/>
      <c r="T41" s="3"/>
      <c r="U41" s="3"/>
      <c r="V41" s="3"/>
      <c r="W41" s="3"/>
      <c r="X41" s="3"/>
      <c r="Y41" s="3"/>
      <c r="Z41" s="3"/>
    </row>
    <row r="42" spans="1:26" ht="13">
      <c r="A42" s="1"/>
      <c r="B42" s="2"/>
      <c r="C42" s="2"/>
      <c r="D42" s="2"/>
      <c r="E42" s="2"/>
      <c r="F42" s="2"/>
      <c r="G42" s="2"/>
      <c r="H42" s="3"/>
      <c r="I42" s="3"/>
      <c r="J42" s="3"/>
      <c r="K42" s="3"/>
      <c r="L42" s="3"/>
      <c r="M42" s="3"/>
      <c r="N42" s="3"/>
      <c r="O42" s="3"/>
      <c r="P42" s="3"/>
      <c r="Q42" s="3"/>
      <c r="R42" s="3"/>
      <c r="S42" s="3"/>
      <c r="T42" s="3"/>
      <c r="U42" s="3"/>
      <c r="V42" s="3"/>
      <c r="W42" s="3"/>
      <c r="X42" s="3"/>
      <c r="Y42" s="3"/>
      <c r="Z42" s="3"/>
    </row>
    <row r="43" spans="1:26" ht="13">
      <c r="A43" s="1"/>
      <c r="B43" s="2"/>
      <c r="C43" s="2"/>
      <c r="D43" s="2"/>
      <c r="E43" s="2"/>
      <c r="F43" s="2"/>
      <c r="G43" s="2"/>
      <c r="H43" s="3"/>
      <c r="I43" s="3"/>
      <c r="J43" s="3"/>
      <c r="K43" s="3"/>
      <c r="L43" s="3"/>
      <c r="M43" s="3"/>
      <c r="N43" s="3"/>
      <c r="O43" s="3"/>
      <c r="P43" s="3"/>
      <c r="Q43" s="3"/>
      <c r="R43" s="3"/>
      <c r="S43" s="3"/>
      <c r="T43" s="3"/>
      <c r="U43" s="3"/>
      <c r="V43" s="3"/>
      <c r="W43" s="3"/>
      <c r="X43" s="3"/>
      <c r="Y43" s="3"/>
      <c r="Z43" s="3"/>
    </row>
    <row r="44" spans="1:26" ht="13">
      <c r="A44" s="1"/>
      <c r="B44" s="2"/>
      <c r="C44" s="2"/>
      <c r="D44" s="2"/>
      <c r="E44" s="2"/>
      <c r="F44" s="2"/>
      <c r="G44" s="2"/>
      <c r="H44" s="3"/>
      <c r="I44" s="3"/>
      <c r="J44" s="3"/>
      <c r="K44" s="3"/>
      <c r="L44" s="3"/>
      <c r="M44" s="3"/>
      <c r="N44" s="3"/>
      <c r="O44" s="3"/>
      <c r="P44" s="3"/>
      <c r="Q44" s="3"/>
      <c r="R44" s="3"/>
      <c r="S44" s="3"/>
      <c r="T44" s="3"/>
      <c r="U44" s="3"/>
      <c r="V44" s="3"/>
      <c r="W44" s="3"/>
      <c r="X44" s="3"/>
      <c r="Y44" s="3"/>
      <c r="Z44" s="3"/>
    </row>
    <row r="45" spans="1:26" ht="13">
      <c r="A45" s="1"/>
      <c r="B45" s="2"/>
      <c r="C45" s="2"/>
      <c r="D45" s="2"/>
      <c r="E45" s="2"/>
      <c r="F45" s="2"/>
      <c r="G45" s="2"/>
      <c r="H45" s="3"/>
      <c r="I45" s="3"/>
      <c r="J45" s="3"/>
      <c r="K45" s="3"/>
      <c r="L45" s="3"/>
      <c r="M45" s="3"/>
      <c r="N45" s="3"/>
      <c r="O45" s="3"/>
      <c r="P45" s="3"/>
      <c r="Q45" s="3"/>
      <c r="R45" s="3"/>
      <c r="S45" s="3"/>
      <c r="T45" s="3"/>
      <c r="U45" s="3"/>
      <c r="V45" s="3"/>
      <c r="W45" s="3"/>
      <c r="X45" s="3"/>
      <c r="Y45" s="3"/>
      <c r="Z45" s="3"/>
    </row>
    <row r="46" spans="1:26" ht="13">
      <c r="A46" s="1"/>
      <c r="B46" s="2"/>
      <c r="C46" s="2"/>
      <c r="D46" s="2"/>
      <c r="E46" s="2"/>
      <c r="F46" s="2"/>
      <c r="G46" s="2"/>
      <c r="H46" s="3"/>
      <c r="I46" s="3"/>
      <c r="J46" s="3"/>
      <c r="K46" s="3"/>
      <c r="L46" s="3"/>
      <c r="M46" s="3"/>
      <c r="N46" s="3"/>
      <c r="O46" s="3"/>
      <c r="P46" s="3"/>
      <c r="Q46" s="3"/>
      <c r="R46" s="3"/>
      <c r="S46" s="3"/>
      <c r="T46" s="3"/>
      <c r="U46" s="3"/>
      <c r="V46" s="3"/>
      <c r="W46" s="3"/>
      <c r="X46" s="3"/>
      <c r="Y46" s="3"/>
      <c r="Z46" s="3"/>
    </row>
    <row r="47" spans="1:26" ht="13">
      <c r="A47" s="1"/>
      <c r="B47" s="2"/>
      <c r="C47" s="2"/>
      <c r="D47" s="2"/>
      <c r="E47" s="2"/>
      <c r="F47" s="2"/>
      <c r="G47" s="2"/>
      <c r="H47" s="3"/>
      <c r="I47" s="3"/>
      <c r="J47" s="3"/>
      <c r="K47" s="3"/>
      <c r="L47" s="3"/>
      <c r="M47" s="3"/>
      <c r="N47" s="3"/>
      <c r="O47" s="3"/>
      <c r="P47" s="3"/>
      <c r="Q47" s="3"/>
      <c r="R47" s="3"/>
      <c r="S47" s="3"/>
      <c r="T47" s="3"/>
      <c r="U47" s="3"/>
      <c r="V47" s="3"/>
      <c r="W47" s="3"/>
      <c r="X47" s="3"/>
      <c r="Y47" s="3"/>
      <c r="Z47" s="3"/>
    </row>
    <row r="48" spans="1:26" ht="13">
      <c r="A48" s="1"/>
      <c r="B48" s="2"/>
      <c r="C48" s="2"/>
      <c r="D48" s="2"/>
      <c r="E48" s="2"/>
      <c r="F48" s="2"/>
      <c r="G48" s="2"/>
      <c r="H48" s="3"/>
      <c r="I48" s="3"/>
      <c r="J48" s="3"/>
      <c r="K48" s="3"/>
      <c r="L48" s="3"/>
      <c r="M48" s="3"/>
      <c r="N48" s="3"/>
      <c r="O48" s="3"/>
      <c r="P48" s="3"/>
      <c r="Q48" s="3"/>
      <c r="R48" s="3"/>
      <c r="S48" s="3"/>
      <c r="T48" s="3"/>
      <c r="U48" s="3"/>
      <c r="V48" s="3"/>
      <c r="W48" s="3"/>
      <c r="X48" s="3"/>
      <c r="Y48" s="3"/>
      <c r="Z48" s="3"/>
    </row>
    <row r="49" spans="1:26" ht="13">
      <c r="A49" s="1"/>
      <c r="B49" s="2"/>
      <c r="C49" s="2"/>
      <c r="D49" s="2"/>
      <c r="E49" s="2"/>
      <c r="F49" s="2"/>
      <c r="G49" s="2"/>
      <c r="H49" s="3"/>
      <c r="I49" s="3"/>
      <c r="J49" s="3"/>
      <c r="K49" s="3"/>
      <c r="L49" s="3"/>
      <c r="M49" s="3"/>
      <c r="N49" s="3"/>
      <c r="O49" s="3"/>
      <c r="P49" s="3"/>
      <c r="Q49" s="3"/>
      <c r="R49" s="3"/>
      <c r="S49" s="3"/>
      <c r="T49" s="3"/>
      <c r="U49" s="3"/>
      <c r="V49" s="3"/>
      <c r="W49" s="3"/>
      <c r="X49" s="3"/>
      <c r="Y49" s="3"/>
      <c r="Z49" s="3"/>
    </row>
    <row r="50" spans="1:26" ht="13">
      <c r="A50" s="1"/>
      <c r="B50" s="2"/>
      <c r="C50" s="2"/>
      <c r="D50" s="2"/>
      <c r="E50" s="2"/>
      <c r="F50" s="2"/>
      <c r="G50" s="2"/>
      <c r="H50" s="3"/>
      <c r="I50" s="3"/>
      <c r="J50" s="3"/>
      <c r="K50" s="3"/>
      <c r="L50" s="3"/>
      <c r="M50" s="3"/>
      <c r="N50" s="3"/>
      <c r="O50" s="3"/>
      <c r="P50" s="3"/>
      <c r="Q50" s="3"/>
      <c r="R50" s="3"/>
      <c r="S50" s="3"/>
      <c r="T50" s="3"/>
      <c r="U50" s="3"/>
      <c r="V50" s="3"/>
      <c r="W50" s="3"/>
      <c r="X50" s="3"/>
      <c r="Y50" s="3"/>
      <c r="Z50" s="3"/>
    </row>
    <row r="51" spans="1:26" ht="13">
      <c r="A51" s="1"/>
      <c r="B51" s="2"/>
      <c r="C51" s="2"/>
      <c r="D51" s="2"/>
      <c r="E51" s="2"/>
      <c r="F51" s="2"/>
      <c r="G51" s="2"/>
      <c r="H51" s="3"/>
      <c r="I51" s="3"/>
      <c r="J51" s="3"/>
      <c r="K51" s="3"/>
      <c r="L51" s="3"/>
      <c r="M51" s="3"/>
      <c r="N51" s="3"/>
      <c r="O51" s="3"/>
      <c r="P51" s="3"/>
      <c r="Q51" s="3"/>
      <c r="R51" s="3"/>
      <c r="S51" s="3"/>
      <c r="T51" s="3"/>
      <c r="U51" s="3"/>
      <c r="V51" s="3"/>
      <c r="W51" s="3"/>
      <c r="X51" s="3"/>
      <c r="Y51" s="3"/>
      <c r="Z51" s="3"/>
    </row>
    <row r="52" spans="1:26" ht="13">
      <c r="A52" s="1"/>
      <c r="B52" s="2"/>
      <c r="C52" s="2"/>
      <c r="D52" s="2"/>
      <c r="E52" s="2"/>
      <c r="F52" s="2"/>
      <c r="G52" s="2"/>
      <c r="H52" s="3"/>
      <c r="I52" s="3"/>
      <c r="J52" s="3"/>
      <c r="K52" s="3"/>
      <c r="L52" s="3"/>
      <c r="M52" s="3"/>
      <c r="N52" s="3"/>
      <c r="O52" s="3"/>
      <c r="P52" s="3"/>
      <c r="Q52" s="3"/>
      <c r="R52" s="3"/>
      <c r="S52" s="3"/>
      <c r="T52" s="3"/>
      <c r="U52" s="3"/>
      <c r="V52" s="3"/>
      <c r="W52" s="3"/>
      <c r="X52" s="3"/>
      <c r="Y52" s="3"/>
      <c r="Z52" s="3"/>
    </row>
    <row r="53" spans="1:26" ht="13">
      <c r="A53" s="1"/>
      <c r="B53" s="2"/>
      <c r="C53" s="2"/>
      <c r="D53" s="2"/>
      <c r="E53" s="2"/>
      <c r="F53" s="2"/>
      <c r="G53" s="2"/>
      <c r="H53" s="3"/>
      <c r="I53" s="3"/>
      <c r="J53" s="3"/>
      <c r="K53" s="3"/>
      <c r="L53" s="3"/>
      <c r="M53" s="3"/>
      <c r="N53" s="3"/>
      <c r="O53" s="3"/>
      <c r="P53" s="3"/>
      <c r="Q53" s="3"/>
      <c r="R53" s="3"/>
      <c r="S53" s="3"/>
      <c r="T53" s="3"/>
      <c r="U53" s="3"/>
      <c r="V53" s="3"/>
      <c r="W53" s="3"/>
      <c r="X53" s="3"/>
      <c r="Y53" s="3"/>
      <c r="Z53" s="3"/>
    </row>
    <row r="54" spans="1:26" ht="13">
      <c r="A54" s="1"/>
      <c r="B54" s="2"/>
      <c r="C54" s="2"/>
      <c r="D54" s="2"/>
      <c r="E54" s="2"/>
      <c r="F54" s="2"/>
      <c r="G54" s="2"/>
      <c r="H54" s="3"/>
      <c r="I54" s="3"/>
      <c r="J54" s="3"/>
      <c r="K54" s="3"/>
      <c r="L54" s="3"/>
      <c r="M54" s="3"/>
      <c r="N54" s="3"/>
      <c r="O54" s="3"/>
      <c r="P54" s="3"/>
      <c r="Q54" s="3"/>
      <c r="R54" s="3"/>
      <c r="S54" s="3"/>
      <c r="T54" s="3"/>
      <c r="U54" s="3"/>
      <c r="V54" s="3"/>
      <c r="W54" s="3"/>
      <c r="X54" s="3"/>
      <c r="Y54" s="3"/>
      <c r="Z54" s="3"/>
    </row>
    <row r="55" spans="1:26" ht="13">
      <c r="A55" s="1"/>
      <c r="B55" s="2"/>
      <c r="C55" s="2"/>
      <c r="D55" s="2"/>
      <c r="E55" s="2"/>
      <c r="F55" s="2"/>
      <c r="G55" s="2"/>
      <c r="H55" s="3"/>
      <c r="I55" s="3"/>
      <c r="J55" s="3"/>
      <c r="K55" s="3"/>
      <c r="L55" s="3"/>
      <c r="M55" s="3"/>
      <c r="N55" s="3"/>
      <c r="O55" s="3"/>
      <c r="P55" s="3"/>
      <c r="Q55" s="3"/>
      <c r="R55" s="3"/>
      <c r="S55" s="3"/>
      <c r="T55" s="3"/>
      <c r="U55" s="3"/>
      <c r="V55" s="3"/>
      <c r="W55" s="3"/>
      <c r="X55" s="3"/>
      <c r="Y55" s="3"/>
      <c r="Z55" s="3"/>
    </row>
    <row r="56" spans="1:26" ht="13">
      <c r="A56" s="1"/>
      <c r="B56" s="2"/>
      <c r="C56" s="2"/>
      <c r="D56" s="2"/>
      <c r="E56" s="2"/>
      <c r="F56" s="2"/>
      <c r="G56" s="2"/>
      <c r="H56" s="3"/>
      <c r="I56" s="3"/>
      <c r="J56" s="3"/>
      <c r="K56" s="3"/>
      <c r="L56" s="3"/>
      <c r="M56" s="3"/>
      <c r="N56" s="3"/>
      <c r="O56" s="3"/>
      <c r="P56" s="3"/>
      <c r="Q56" s="3"/>
      <c r="R56" s="3"/>
      <c r="S56" s="3"/>
      <c r="T56" s="3"/>
      <c r="U56" s="3"/>
      <c r="V56" s="3"/>
      <c r="W56" s="3"/>
      <c r="X56" s="3"/>
      <c r="Y56" s="3"/>
      <c r="Z56" s="3"/>
    </row>
    <row r="57" spans="1:26" ht="13">
      <c r="A57" s="1"/>
      <c r="B57" s="2"/>
      <c r="C57" s="2"/>
      <c r="D57" s="2"/>
      <c r="E57" s="2"/>
      <c r="F57" s="2"/>
      <c r="G57" s="2"/>
      <c r="H57" s="3"/>
      <c r="I57" s="3"/>
      <c r="J57" s="3"/>
      <c r="K57" s="3"/>
      <c r="L57" s="3"/>
      <c r="M57" s="3"/>
      <c r="N57" s="3"/>
      <c r="O57" s="3"/>
      <c r="P57" s="3"/>
      <c r="Q57" s="3"/>
      <c r="R57" s="3"/>
      <c r="S57" s="3"/>
      <c r="T57" s="3"/>
      <c r="U57" s="3"/>
      <c r="V57" s="3"/>
      <c r="W57" s="3"/>
      <c r="X57" s="3"/>
      <c r="Y57" s="3"/>
      <c r="Z57" s="3"/>
    </row>
    <row r="58" spans="1:26" ht="13">
      <c r="A58" s="1"/>
      <c r="B58" s="2"/>
      <c r="C58" s="2"/>
      <c r="D58" s="2"/>
      <c r="E58" s="2"/>
      <c r="F58" s="2"/>
      <c r="G58" s="2"/>
      <c r="H58" s="3"/>
      <c r="I58" s="3"/>
      <c r="J58" s="3"/>
      <c r="K58" s="3"/>
      <c r="L58" s="3"/>
      <c r="M58" s="3"/>
      <c r="N58" s="3"/>
      <c r="O58" s="3"/>
      <c r="P58" s="3"/>
      <c r="Q58" s="3"/>
      <c r="R58" s="3"/>
      <c r="S58" s="3"/>
      <c r="T58" s="3"/>
      <c r="U58" s="3"/>
      <c r="V58" s="3"/>
      <c r="W58" s="3"/>
      <c r="X58" s="3"/>
      <c r="Y58" s="3"/>
      <c r="Z58" s="3"/>
    </row>
    <row r="59" spans="1:26" ht="13">
      <c r="A59" s="1"/>
      <c r="B59" s="2"/>
      <c r="C59" s="2"/>
      <c r="D59" s="2"/>
      <c r="E59" s="2"/>
      <c r="F59" s="2"/>
      <c r="G59" s="2"/>
      <c r="H59" s="3"/>
      <c r="I59" s="3"/>
      <c r="J59" s="3"/>
      <c r="K59" s="3"/>
      <c r="L59" s="3"/>
      <c r="M59" s="3"/>
      <c r="N59" s="3"/>
      <c r="O59" s="3"/>
      <c r="P59" s="3"/>
      <c r="Q59" s="3"/>
      <c r="R59" s="3"/>
      <c r="S59" s="3"/>
      <c r="T59" s="3"/>
      <c r="U59" s="3"/>
      <c r="V59" s="3"/>
      <c r="W59" s="3"/>
      <c r="X59" s="3"/>
      <c r="Y59" s="3"/>
      <c r="Z59" s="3"/>
    </row>
    <row r="60" spans="1:26" ht="13">
      <c r="A60" s="1"/>
      <c r="B60" s="2"/>
      <c r="C60" s="2"/>
      <c r="D60" s="2"/>
      <c r="E60" s="2"/>
      <c r="F60" s="2"/>
      <c r="G60" s="2"/>
      <c r="H60" s="3"/>
      <c r="I60" s="3"/>
      <c r="J60" s="3"/>
      <c r="K60" s="3"/>
      <c r="L60" s="3"/>
      <c r="M60" s="3"/>
      <c r="N60" s="3"/>
      <c r="O60" s="3"/>
      <c r="P60" s="3"/>
      <c r="Q60" s="3"/>
      <c r="R60" s="3"/>
      <c r="S60" s="3"/>
      <c r="T60" s="3"/>
      <c r="U60" s="3"/>
      <c r="V60" s="3"/>
      <c r="W60" s="3"/>
      <c r="X60" s="3"/>
      <c r="Y60" s="3"/>
      <c r="Z60" s="3"/>
    </row>
    <row r="61" spans="1:26" ht="13">
      <c r="A61" s="1"/>
      <c r="B61" s="2"/>
      <c r="C61" s="2"/>
      <c r="D61" s="2"/>
      <c r="E61" s="2"/>
      <c r="F61" s="2"/>
      <c r="G61" s="2"/>
      <c r="H61" s="3"/>
      <c r="I61" s="3"/>
      <c r="J61" s="3"/>
      <c r="K61" s="3"/>
      <c r="L61" s="3"/>
      <c r="M61" s="3"/>
      <c r="N61" s="3"/>
      <c r="O61" s="3"/>
      <c r="P61" s="3"/>
      <c r="Q61" s="3"/>
      <c r="R61" s="3"/>
      <c r="S61" s="3"/>
      <c r="T61" s="3"/>
      <c r="U61" s="3"/>
      <c r="V61" s="3"/>
      <c r="W61" s="3"/>
      <c r="X61" s="3"/>
      <c r="Y61" s="3"/>
      <c r="Z61" s="3"/>
    </row>
    <row r="62" spans="1:26" ht="13">
      <c r="A62" s="1"/>
      <c r="B62" s="2"/>
      <c r="C62" s="2"/>
      <c r="D62" s="2"/>
      <c r="E62" s="2"/>
      <c r="F62" s="2"/>
      <c r="G62" s="2"/>
      <c r="H62" s="3"/>
      <c r="I62" s="3"/>
      <c r="J62" s="3"/>
      <c r="K62" s="3"/>
      <c r="L62" s="3"/>
      <c r="M62" s="3"/>
      <c r="N62" s="3"/>
      <c r="O62" s="3"/>
      <c r="P62" s="3"/>
      <c r="Q62" s="3"/>
      <c r="R62" s="3"/>
      <c r="S62" s="3"/>
      <c r="T62" s="3"/>
      <c r="U62" s="3"/>
      <c r="V62" s="3"/>
      <c r="W62" s="3"/>
      <c r="X62" s="3"/>
      <c r="Y62" s="3"/>
      <c r="Z62" s="3"/>
    </row>
    <row r="63" spans="1:26" ht="13">
      <c r="A63" s="1"/>
      <c r="B63" s="2"/>
      <c r="C63" s="2"/>
      <c r="D63" s="2"/>
      <c r="E63" s="2"/>
      <c r="F63" s="2"/>
      <c r="G63" s="2"/>
      <c r="H63" s="3"/>
      <c r="I63" s="3"/>
      <c r="J63" s="3"/>
      <c r="K63" s="3"/>
      <c r="L63" s="3"/>
      <c r="M63" s="3"/>
      <c r="N63" s="3"/>
      <c r="O63" s="3"/>
      <c r="P63" s="3"/>
      <c r="Q63" s="3"/>
      <c r="R63" s="3"/>
      <c r="S63" s="3"/>
      <c r="T63" s="3"/>
      <c r="U63" s="3"/>
      <c r="V63" s="3"/>
      <c r="W63" s="3"/>
      <c r="X63" s="3"/>
      <c r="Y63" s="3"/>
      <c r="Z63" s="3"/>
    </row>
    <row r="64" spans="1:26" ht="13">
      <c r="A64" s="1"/>
      <c r="B64" s="2"/>
      <c r="C64" s="2"/>
      <c r="D64" s="2"/>
      <c r="E64" s="2"/>
      <c r="F64" s="2"/>
      <c r="G64" s="2"/>
      <c r="H64" s="3"/>
      <c r="I64" s="3"/>
      <c r="J64" s="3"/>
      <c r="K64" s="3"/>
      <c r="L64" s="3"/>
      <c r="M64" s="3"/>
      <c r="N64" s="3"/>
      <c r="O64" s="3"/>
      <c r="P64" s="3"/>
      <c r="Q64" s="3"/>
      <c r="R64" s="3"/>
      <c r="S64" s="3"/>
      <c r="T64" s="3"/>
      <c r="U64" s="3"/>
      <c r="V64" s="3"/>
      <c r="W64" s="3"/>
      <c r="X64" s="3"/>
      <c r="Y64" s="3"/>
      <c r="Z64" s="3"/>
    </row>
    <row r="65" spans="1:26" ht="13">
      <c r="A65" s="1"/>
      <c r="B65" s="2"/>
      <c r="C65" s="2"/>
      <c r="D65" s="2"/>
      <c r="E65" s="2"/>
      <c r="F65" s="2"/>
      <c r="G65" s="2"/>
      <c r="H65" s="3"/>
      <c r="I65" s="3"/>
      <c r="J65" s="3"/>
      <c r="K65" s="3"/>
      <c r="L65" s="3"/>
      <c r="M65" s="3"/>
      <c r="N65" s="3"/>
      <c r="O65" s="3"/>
      <c r="P65" s="3"/>
      <c r="Q65" s="3"/>
      <c r="R65" s="3"/>
      <c r="S65" s="3"/>
      <c r="T65" s="3"/>
      <c r="U65" s="3"/>
      <c r="V65" s="3"/>
      <c r="W65" s="3"/>
      <c r="X65" s="3"/>
      <c r="Y65" s="3"/>
      <c r="Z65" s="3"/>
    </row>
    <row r="66" spans="1:26" ht="13">
      <c r="A66" s="1"/>
      <c r="B66" s="2"/>
      <c r="C66" s="2"/>
      <c r="D66" s="2"/>
      <c r="E66" s="2"/>
      <c r="F66" s="2"/>
      <c r="G66" s="2"/>
      <c r="H66" s="3"/>
      <c r="I66" s="3"/>
      <c r="J66" s="3"/>
      <c r="K66" s="3"/>
      <c r="L66" s="3"/>
      <c r="M66" s="3"/>
      <c r="N66" s="3"/>
      <c r="O66" s="3"/>
      <c r="P66" s="3"/>
      <c r="Q66" s="3"/>
      <c r="R66" s="3"/>
      <c r="S66" s="3"/>
      <c r="T66" s="3"/>
      <c r="U66" s="3"/>
      <c r="V66" s="3"/>
      <c r="W66" s="3"/>
      <c r="X66" s="3"/>
      <c r="Y66" s="3"/>
      <c r="Z66" s="3"/>
    </row>
    <row r="67" spans="1:26" ht="13">
      <c r="A67" s="1"/>
      <c r="B67" s="2"/>
      <c r="C67" s="2"/>
      <c r="D67" s="2"/>
      <c r="E67" s="2"/>
      <c r="F67" s="2"/>
      <c r="G67" s="2"/>
      <c r="H67" s="3"/>
      <c r="I67" s="3"/>
      <c r="J67" s="3"/>
      <c r="K67" s="3"/>
      <c r="L67" s="3"/>
      <c r="M67" s="3"/>
      <c r="N67" s="3"/>
      <c r="O67" s="3"/>
      <c r="P67" s="3"/>
      <c r="Q67" s="3"/>
      <c r="R67" s="3"/>
      <c r="S67" s="3"/>
      <c r="T67" s="3"/>
      <c r="U67" s="3"/>
      <c r="V67" s="3"/>
      <c r="W67" s="3"/>
      <c r="X67" s="3"/>
      <c r="Y67" s="3"/>
      <c r="Z67" s="3"/>
    </row>
    <row r="68" spans="1:26" ht="13">
      <c r="A68" s="1"/>
      <c r="B68" s="2"/>
      <c r="C68" s="2"/>
      <c r="D68" s="2"/>
      <c r="E68" s="2"/>
      <c r="F68" s="2"/>
      <c r="G68" s="2"/>
      <c r="H68" s="3"/>
      <c r="I68" s="3"/>
      <c r="J68" s="3"/>
      <c r="K68" s="3"/>
      <c r="L68" s="3"/>
      <c r="M68" s="3"/>
      <c r="N68" s="3"/>
      <c r="O68" s="3"/>
      <c r="P68" s="3"/>
      <c r="Q68" s="3"/>
      <c r="R68" s="3"/>
      <c r="S68" s="3"/>
      <c r="T68" s="3"/>
      <c r="U68" s="3"/>
      <c r="V68" s="3"/>
      <c r="W68" s="3"/>
      <c r="X68" s="3"/>
      <c r="Y68" s="3"/>
      <c r="Z68" s="3"/>
    </row>
    <row r="69" spans="1:26" ht="13">
      <c r="A69" s="1"/>
      <c r="B69" s="2"/>
      <c r="C69" s="2"/>
      <c r="D69" s="2"/>
      <c r="E69" s="2"/>
      <c r="F69" s="2"/>
      <c r="G69" s="2"/>
      <c r="H69" s="3"/>
      <c r="I69" s="3"/>
      <c r="J69" s="3"/>
      <c r="K69" s="3"/>
      <c r="L69" s="3"/>
      <c r="M69" s="3"/>
      <c r="N69" s="3"/>
      <c r="O69" s="3"/>
      <c r="P69" s="3"/>
      <c r="Q69" s="3"/>
      <c r="R69" s="3"/>
      <c r="S69" s="3"/>
      <c r="T69" s="3"/>
      <c r="U69" s="3"/>
      <c r="V69" s="3"/>
      <c r="W69" s="3"/>
      <c r="X69" s="3"/>
      <c r="Y69" s="3"/>
      <c r="Z69" s="3"/>
    </row>
    <row r="70" spans="1:26" ht="13">
      <c r="A70" s="1"/>
      <c r="B70" s="2"/>
      <c r="C70" s="2"/>
      <c r="D70" s="2"/>
      <c r="E70" s="2"/>
      <c r="F70" s="2"/>
      <c r="G70" s="2"/>
      <c r="H70" s="3"/>
      <c r="I70" s="3"/>
      <c r="J70" s="3"/>
      <c r="K70" s="3"/>
      <c r="L70" s="3"/>
      <c r="M70" s="3"/>
      <c r="N70" s="3"/>
      <c r="O70" s="3"/>
      <c r="P70" s="3"/>
      <c r="Q70" s="3"/>
      <c r="R70" s="3"/>
      <c r="S70" s="3"/>
      <c r="T70" s="3"/>
      <c r="U70" s="3"/>
      <c r="V70" s="3"/>
      <c r="W70" s="3"/>
      <c r="X70" s="3"/>
      <c r="Y70" s="3"/>
      <c r="Z70" s="3"/>
    </row>
    <row r="71" spans="1:26" ht="13">
      <c r="A71" s="1"/>
      <c r="B71" s="2"/>
      <c r="C71" s="2"/>
      <c r="D71" s="2"/>
      <c r="E71" s="2"/>
      <c r="F71" s="2"/>
      <c r="G71" s="2"/>
      <c r="H71" s="3"/>
      <c r="I71" s="3"/>
      <c r="J71" s="3"/>
      <c r="K71" s="3"/>
      <c r="L71" s="3"/>
      <c r="M71" s="3"/>
      <c r="N71" s="3"/>
      <c r="O71" s="3"/>
      <c r="P71" s="3"/>
      <c r="Q71" s="3"/>
      <c r="R71" s="3"/>
      <c r="S71" s="3"/>
      <c r="T71" s="3"/>
      <c r="U71" s="3"/>
      <c r="V71" s="3"/>
      <c r="W71" s="3"/>
      <c r="X71" s="3"/>
      <c r="Y71" s="3"/>
      <c r="Z71" s="3"/>
    </row>
    <row r="72" spans="1:26" ht="13">
      <c r="A72" s="1"/>
      <c r="B72" s="2"/>
      <c r="C72" s="2"/>
      <c r="D72" s="2"/>
      <c r="E72" s="2"/>
      <c r="F72" s="2"/>
      <c r="G72" s="2"/>
      <c r="H72" s="3"/>
      <c r="I72" s="3"/>
      <c r="J72" s="3"/>
      <c r="K72" s="3"/>
      <c r="L72" s="3"/>
      <c r="M72" s="3"/>
      <c r="N72" s="3"/>
      <c r="O72" s="3"/>
      <c r="P72" s="3"/>
      <c r="Q72" s="3"/>
      <c r="R72" s="3"/>
      <c r="S72" s="3"/>
      <c r="T72" s="3"/>
      <c r="U72" s="3"/>
      <c r="V72" s="3"/>
      <c r="W72" s="3"/>
      <c r="X72" s="3"/>
      <c r="Y72" s="3"/>
      <c r="Z72" s="3"/>
    </row>
    <row r="73" spans="1:26" ht="13">
      <c r="A73" s="1"/>
      <c r="B73" s="2"/>
      <c r="C73" s="2"/>
      <c r="D73" s="2"/>
      <c r="E73" s="2"/>
      <c r="F73" s="2"/>
      <c r="G73" s="2"/>
      <c r="H73" s="3"/>
      <c r="I73" s="3"/>
      <c r="J73" s="3"/>
      <c r="K73" s="3"/>
      <c r="L73" s="3"/>
      <c r="M73" s="3"/>
      <c r="N73" s="3"/>
      <c r="O73" s="3"/>
      <c r="P73" s="3"/>
      <c r="Q73" s="3"/>
      <c r="R73" s="3"/>
      <c r="S73" s="3"/>
      <c r="T73" s="3"/>
      <c r="U73" s="3"/>
      <c r="V73" s="3"/>
      <c r="W73" s="3"/>
      <c r="X73" s="3"/>
      <c r="Y73" s="3"/>
      <c r="Z73" s="3"/>
    </row>
    <row r="74" spans="1:26" ht="13">
      <c r="A74" s="1"/>
      <c r="B74" s="2"/>
      <c r="C74" s="2"/>
      <c r="D74" s="2"/>
      <c r="E74" s="2"/>
      <c r="F74" s="2"/>
      <c r="G74" s="2"/>
      <c r="H74" s="3"/>
      <c r="I74" s="3"/>
      <c r="J74" s="3"/>
      <c r="K74" s="3"/>
      <c r="L74" s="3"/>
      <c r="M74" s="3"/>
      <c r="N74" s="3"/>
      <c r="O74" s="3"/>
      <c r="P74" s="3"/>
      <c r="Q74" s="3"/>
      <c r="R74" s="3"/>
      <c r="S74" s="3"/>
      <c r="T74" s="3"/>
      <c r="U74" s="3"/>
      <c r="V74" s="3"/>
      <c r="W74" s="3"/>
      <c r="X74" s="3"/>
      <c r="Y74" s="3"/>
      <c r="Z74" s="3"/>
    </row>
    <row r="75" spans="1:26" ht="13">
      <c r="A75" s="1"/>
      <c r="B75" s="2"/>
      <c r="C75" s="2"/>
      <c r="D75" s="2"/>
      <c r="E75" s="2"/>
      <c r="F75" s="2"/>
      <c r="G75" s="2"/>
      <c r="H75" s="3"/>
      <c r="I75" s="3"/>
      <c r="J75" s="3"/>
      <c r="K75" s="3"/>
      <c r="L75" s="3"/>
      <c r="M75" s="3"/>
      <c r="N75" s="3"/>
      <c r="O75" s="3"/>
      <c r="P75" s="3"/>
      <c r="Q75" s="3"/>
      <c r="R75" s="3"/>
      <c r="S75" s="3"/>
      <c r="T75" s="3"/>
      <c r="U75" s="3"/>
      <c r="V75" s="3"/>
      <c r="W75" s="3"/>
      <c r="X75" s="3"/>
      <c r="Y75" s="3"/>
      <c r="Z75" s="3"/>
    </row>
    <row r="76" spans="1:26" ht="13">
      <c r="A76" s="1"/>
      <c r="B76" s="2"/>
      <c r="C76" s="2"/>
      <c r="D76" s="2"/>
      <c r="E76" s="2"/>
      <c r="F76" s="2"/>
      <c r="G76" s="2"/>
      <c r="H76" s="3"/>
      <c r="I76" s="3"/>
      <c r="J76" s="3"/>
      <c r="K76" s="3"/>
      <c r="L76" s="3"/>
      <c r="M76" s="3"/>
      <c r="N76" s="3"/>
      <c r="O76" s="3"/>
      <c r="P76" s="3"/>
      <c r="Q76" s="3"/>
      <c r="R76" s="3"/>
      <c r="S76" s="3"/>
      <c r="T76" s="3"/>
      <c r="U76" s="3"/>
      <c r="V76" s="3"/>
      <c r="W76" s="3"/>
      <c r="X76" s="3"/>
      <c r="Y76" s="3"/>
      <c r="Z76" s="3"/>
    </row>
    <row r="77" spans="1:26" ht="13">
      <c r="A77" s="1"/>
      <c r="B77" s="2"/>
      <c r="C77" s="2"/>
      <c r="D77" s="2"/>
      <c r="E77" s="2"/>
      <c r="F77" s="2"/>
      <c r="G77" s="2"/>
      <c r="H77" s="3"/>
      <c r="I77" s="3"/>
      <c r="J77" s="3"/>
      <c r="K77" s="3"/>
      <c r="L77" s="3"/>
      <c r="M77" s="3"/>
      <c r="N77" s="3"/>
      <c r="O77" s="3"/>
      <c r="P77" s="3"/>
      <c r="Q77" s="3"/>
      <c r="R77" s="3"/>
      <c r="S77" s="3"/>
      <c r="T77" s="3"/>
      <c r="U77" s="3"/>
      <c r="V77" s="3"/>
      <c r="W77" s="3"/>
      <c r="X77" s="3"/>
      <c r="Y77" s="3"/>
      <c r="Z77" s="3"/>
    </row>
    <row r="78" spans="1:26" ht="13">
      <c r="A78" s="1"/>
      <c r="B78" s="2"/>
      <c r="C78" s="2"/>
      <c r="D78" s="2"/>
      <c r="E78" s="2"/>
      <c r="F78" s="2"/>
      <c r="G78" s="2"/>
      <c r="H78" s="3"/>
      <c r="I78" s="3"/>
      <c r="J78" s="3"/>
      <c r="K78" s="3"/>
      <c r="L78" s="3"/>
      <c r="M78" s="3"/>
      <c r="N78" s="3"/>
      <c r="O78" s="3"/>
      <c r="P78" s="3"/>
      <c r="Q78" s="3"/>
      <c r="R78" s="3"/>
      <c r="S78" s="3"/>
      <c r="T78" s="3"/>
      <c r="U78" s="3"/>
      <c r="V78" s="3"/>
      <c r="W78" s="3"/>
      <c r="X78" s="3"/>
      <c r="Y78" s="3"/>
      <c r="Z78" s="3"/>
    </row>
    <row r="79" spans="1:26" ht="13">
      <c r="A79" s="1"/>
      <c r="B79" s="2"/>
      <c r="C79" s="2"/>
      <c r="D79" s="2"/>
      <c r="E79" s="2"/>
      <c r="F79" s="2"/>
      <c r="G79" s="2"/>
      <c r="H79" s="3"/>
      <c r="I79" s="3"/>
      <c r="J79" s="3"/>
      <c r="K79" s="3"/>
      <c r="L79" s="3"/>
      <c r="M79" s="3"/>
      <c r="N79" s="3"/>
      <c r="O79" s="3"/>
      <c r="P79" s="3"/>
      <c r="Q79" s="3"/>
      <c r="R79" s="3"/>
      <c r="S79" s="3"/>
      <c r="T79" s="3"/>
      <c r="U79" s="3"/>
      <c r="V79" s="3"/>
      <c r="W79" s="3"/>
      <c r="X79" s="3"/>
      <c r="Y79" s="3"/>
      <c r="Z79" s="3"/>
    </row>
    <row r="80" spans="1:26" ht="13">
      <c r="A80" s="1"/>
      <c r="B80" s="2"/>
      <c r="C80" s="2"/>
      <c r="D80" s="2"/>
      <c r="E80" s="2"/>
      <c r="F80" s="2"/>
      <c r="G80" s="2"/>
      <c r="H80" s="3"/>
      <c r="I80" s="3"/>
      <c r="J80" s="3"/>
      <c r="K80" s="3"/>
      <c r="L80" s="3"/>
      <c r="M80" s="3"/>
      <c r="N80" s="3"/>
      <c r="O80" s="3"/>
      <c r="P80" s="3"/>
      <c r="Q80" s="3"/>
      <c r="R80" s="3"/>
      <c r="S80" s="3"/>
      <c r="T80" s="3"/>
      <c r="U80" s="3"/>
      <c r="V80" s="3"/>
      <c r="W80" s="3"/>
      <c r="X80" s="3"/>
      <c r="Y80" s="3"/>
      <c r="Z80" s="3"/>
    </row>
    <row r="81" spans="1:26" ht="13">
      <c r="A81" s="1"/>
      <c r="B81" s="2"/>
      <c r="C81" s="2"/>
      <c r="D81" s="2"/>
      <c r="E81" s="2"/>
      <c r="F81" s="2"/>
      <c r="G81" s="2"/>
      <c r="H81" s="3"/>
      <c r="I81" s="3"/>
      <c r="J81" s="3"/>
      <c r="K81" s="3"/>
      <c r="L81" s="3"/>
      <c r="M81" s="3"/>
      <c r="N81" s="3"/>
      <c r="O81" s="3"/>
      <c r="P81" s="3"/>
      <c r="Q81" s="3"/>
      <c r="R81" s="3"/>
      <c r="S81" s="3"/>
      <c r="T81" s="3"/>
      <c r="U81" s="3"/>
      <c r="V81" s="3"/>
      <c r="W81" s="3"/>
      <c r="X81" s="3"/>
      <c r="Y81" s="3"/>
      <c r="Z81" s="3"/>
    </row>
    <row r="82" spans="1:26" ht="13">
      <c r="A82" s="1"/>
      <c r="B82" s="2"/>
      <c r="C82" s="2"/>
      <c r="D82" s="2"/>
      <c r="E82" s="2"/>
      <c r="F82" s="2"/>
      <c r="G82" s="2"/>
      <c r="H82" s="3"/>
      <c r="I82" s="3"/>
      <c r="J82" s="3"/>
      <c r="K82" s="3"/>
      <c r="L82" s="3"/>
      <c r="M82" s="3"/>
      <c r="N82" s="3"/>
      <c r="O82" s="3"/>
      <c r="P82" s="3"/>
      <c r="Q82" s="3"/>
      <c r="R82" s="3"/>
      <c r="S82" s="3"/>
      <c r="T82" s="3"/>
      <c r="U82" s="3"/>
      <c r="V82" s="3"/>
      <c r="W82" s="3"/>
      <c r="X82" s="3"/>
      <c r="Y82" s="3"/>
      <c r="Z82" s="3"/>
    </row>
    <row r="83" spans="1:26" ht="13">
      <c r="A83" s="1"/>
      <c r="B83" s="2"/>
      <c r="C83" s="2"/>
      <c r="D83" s="2"/>
      <c r="E83" s="2"/>
      <c r="F83" s="2"/>
      <c r="G83" s="2"/>
      <c r="H83" s="3"/>
      <c r="I83" s="3"/>
      <c r="J83" s="3"/>
      <c r="K83" s="3"/>
      <c r="L83" s="3"/>
      <c r="M83" s="3"/>
      <c r="N83" s="3"/>
      <c r="O83" s="3"/>
      <c r="P83" s="3"/>
      <c r="Q83" s="3"/>
      <c r="R83" s="3"/>
      <c r="S83" s="3"/>
      <c r="T83" s="3"/>
      <c r="U83" s="3"/>
      <c r="V83" s="3"/>
      <c r="W83" s="3"/>
      <c r="X83" s="3"/>
      <c r="Y83" s="3"/>
      <c r="Z83" s="3"/>
    </row>
    <row r="84" spans="1:26" ht="13">
      <c r="A84" s="1"/>
      <c r="B84" s="2"/>
      <c r="C84" s="2"/>
      <c r="D84" s="2"/>
      <c r="E84" s="2"/>
      <c r="F84" s="2"/>
      <c r="G84" s="2"/>
      <c r="H84" s="3"/>
      <c r="I84" s="3"/>
      <c r="J84" s="3"/>
      <c r="K84" s="3"/>
      <c r="L84" s="3"/>
      <c r="M84" s="3"/>
      <c r="N84" s="3"/>
      <c r="O84" s="3"/>
      <c r="P84" s="3"/>
      <c r="Q84" s="3"/>
      <c r="R84" s="3"/>
      <c r="S84" s="3"/>
      <c r="T84" s="3"/>
      <c r="U84" s="3"/>
      <c r="V84" s="3"/>
      <c r="W84" s="3"/>
      <c r="X84" s="3"/>
      <c r="Y84" s="3"/>
      <c r="Z84" s="3"/>
    </row>
    <row r="85" spans="1:26" ht="13">
      <c r="A85" s="1"/>
      <c r="B85" s="2"/>
      <c r="C85" s="2"/>
      <c r="D85" s="2"/>
      <c r="E85" s="2"/>
      <c r="F85" s="2"/>
      <c r="G85" s="2"/>
      <c r="H85" s="3"/>
      <c r="I85" s="3"/>
      <c r="J85" s="3"/>
      <c r="K85" s="3"/>
      <c r="L85" s="3"/>
      <c r="M85" s="3"/>
      <c r="N85" s="3"/>
      <c r="O85" s="3"/>
      <c r="P85" s="3"/>
      <c r="Q85" s="3"/>
      <c r="R85" s="3"/>
      <c r="S85" s="3"/>
      <c r="T85" s="3"/>
      <c r="U85" s="3"/>
      <c r="V85" s="3"/>
      <c r="W85" s="3"/>
      <c r="X85" s="3"/>
      <c r="Y85" s="3"/>
      <c r="Z85" s="3"/>
    </row>
    <row r="86" spans="1:26" ht="13">
      <c r="A86" s="1"/>
      <c r="B86" s="2"/>
      <c r="C86" s="2"/>
      <c r="D86" s="2"/>
      <c r="E86" s="2"/>
      <c r="F86" s="2"/>
      <c r="G86" s="2"/>
      <c r="H86" s="3"/>
      <c r="I86" s="3"/>
      <c r="J86" s="3"/>
      <c r="K86" s="3"/>
      <c r="L86" s="3"/>
      <c r="M86" s="3"/>
      <c r="N86" s="3"/>
      <c r="O86" s="3"/>
      <c r="P86" s="3"/>
      <c r="Q86" s="3"/>
      <c r="R86" s="3"/>
      <c r="S86" s="3"/>
      <c r="T86" s="3"/>
      <c r="U86" s="3"/>
      <c r="V86" s="3"/>
      <c r="W86" s="3"/>
      <c r="X86" s="3"/>
      <c r="Y86" s="3"/>
      <c r="Z86" s="3"/>
    </row>
    <row r="87" spans="1:26" ht="13">
      <c r="A87" s="1"/>
      <c r="B87" s="2"/>
      <c r="C87" s="2"/>
      <c r="D87" s="2"/>
      <c r="E87" s="2"/>
      <c r="F87" s="2"/>
      <c r="G87" s="2"/>
      <c r="H87" s="3"/>
      <c r="I87" s="3"/>
      <c r="J87" s="3"/>
      <c r="K87" s="3"/>
      <c r="L87" s="3"/>
      <c r="M87" s="3"/>
      <c r="N87" s="3"/>
      <c r="O87" s="3"/>
      <c r="P87" s="3"/>
      <c r="Q87" s="3"/>
      <c r="R87" s="3"/>
      <c r="S87" s="3"/>
      <c r="T87" s="3"/>
      <c r="U87" s="3"/>
      <c r="V87" s="3"/>
      <c r="W87" s="3"/>
      <c r="X87" s="3"/>
      <c r="Y87" s="3"/>
      <c r="Z87" s="3"/>
    </row>
    <row r="88" spans="1:26" ht="13">
      <c r="A88" s="1"/>
      <c r="B88" s="2"/>
      <c r="C88" s="2"/>
      <c r="D88" s="2"/>
      <c r="E88" s="2"/>
      <c r="F88" s="2"/>
      <c r="G88" s="2"/>
      <c r="H88" s="3"/>
      <c r="I88" s="3"/>
      <c r="J88" s="3"/>
      <c r="K88" s="3"/>
      <c r="L88" s="3"/>
      <c r="M88" s="3"/>
      <c r="N88" s="3"/>
      <c r="O88" s="3"/>
      <c r="P88" s="3"/>
      <c r="Q88" s="3"/>
      <c r="R88" s="3"/>
      <c r="S88" s="3"/>
      <c r="T88" s="3"/>
      <c r="U88" s="3"/>
      <c r="V88" s="3"/>
      <c r="W88" s="3"/>
      <c r="X88" s="3"/>
      <c r="Y88" s="3"/>
      <c r="Z88" s="3"/>
    </row>
    <row r="89" spans="1:26" ht="13">
      <c r="A89" s="1"/>
      <c r="B89" s="2"/>
      <c r="C89" s="2"/>
      <c r="D89" s="2"/>
      <c r="E89" s="2"/>
      <c r="F89" s="2"/>
      <c r="G89" s="2"/>
      <c r="H89" s="3"/>
      <c r="I89" s="3"/>
      <c r="J89" s="3"/>
      <c r="K89" s="3"/>
      <c r="L89" s="3"/>
      <c r="M89" s="3"/>
      <c r="N89" s="3"/>
      <c r="O89" s="3"/>
      <c r="P89" s="3"/>
      <c r="Q89" s="3"/>
      <c r="R89" s="3"/>
      <c r="S89" s="3"/>
      <c r="T89" s="3"/>
      <c r="U89" s="3"/>
      <c r="V89" s="3"/>
      <c r="W89" s="3"/>
      <c r="X89" s="3"/>
      <c r="Y89" s="3"/>
      <c r="Z89" s="3"/>
    </row>
    <row r="90" spans="1:26" ht="13">
      <c r="A90" s="1"/>
      <c r="B90" s="2"/>
      <c r="C90" s="2"/>
      <c r="D90" s="2"/>
      <c r="E90" s="2"/>
      <c r="F90" s="2"/>
      <c r="G90" s="2"/>
      <c r="H90" s="3"/>
      <c r="I90" s="3"/>
      <c r="J90" s="3"/>
      <c r="K90" s="3"/>
      <c r="L90" s="3"/>
      <c r="M90" s="3"/>
      <c r="N90" s="3"/>
      <c r="O90" s="3"/>
      <c r="P90" s="3"/>
      <c r="Q90" s="3"/>
      <c r="R90" s="3"/>
      <c r="S90" s="3"/>
      <c r="T90" s="3"/>
      <c r="U90" s="3"/>
      <c r="V90" s="3"/>
      <c r="W90" s="3"/>
      <c r="X90" s="3"/>
      <c r="Y90" s="3"/>
      <c r="Z90" s="3"/>
    </row>
    <row r="91" spans="1:26" ht="13">
      <c r="A91" s="1"/>
      <c r="B91" s="2"/>
      <c r="C91" s="2"/>
      <c r="D91" s="2"/>
      <c r="E91" s="2"/>
      <c r="F91" s="2"/>
      <c r="G91" s="2"/>
      <c r="H91" s="3"/>
      <c r="I91" s="3"/>
      <c r="J91" s="3"/>
      <c r="K91" s="3"/>
      <c r="L91" s="3"/>
      <c r="M91" s="3"/>
      <c r="N91" s="3"/>
      <c r="O91" s="3"/>
      <c r="P91" s="3"/>
      <c r="Q91" s="3"/>
      <c r="R91" s="3"/>
      <c r="S91" s="3"/>
      <c r="T91" s="3"/>
      <c r="U91" s="3"/>
      <c r="V91" s="3"/>
      <c r="W91" s="3"/>
      <c r="X91" s="3"/>
      <c r="Y91" s="3"/>
      <c r="Z91" s="3"/>
    </row>
    <row r="92" spans="1:26" ht="13">
      <c r="A92" s="1"/>
      <c r="B92" s="2"/>
      <c r="C92" s="2"/>
      <c r="D92" s="2"/>
      <c r="E92" s="2"/>
      <c r="F92" s="2"/>
      <c r="G92" s="2"/>
      <c r="H92" s="3"/>
      <c r="I92" s="3"/>
      <c r="J92" s="3"/>
      <c r="K92" s="3"/>
      <c r="L92" s="3"/>
      <c r="M92" s="3"/>
      <c r="N92" s="3"/>
      <c r="O92" s="3"/>
      <c r="P92" s="3"/>
      <c r="Q92" s="3"/>
      <c r="R92" s="3"/>
      <c r="S92" s="3"/>
      <c r="T92" s="3"/>
      <c r="U92" s="3"/>
      <c r="V92" s="3"/>
      <c r="W92" s="3"/>
      <c r="X92" s="3"/>
      <c r="Y92" s="3"/>
      <c r="Z92" s="3"/>
    </row>
    <row r="93" spans="1:26" ht="13">
      <c r="A93" s="1"/>
      <c r="B93" s="2"/>
      <c r="C93" s="2"/>
      <c r="D93" s="2"/>
      <c r="E93" s="2"/>
      <c r="F93" s="2"/>
      <c r="G93" s="2"/>
      <c r="H93" s="3"/>
      <c r="I93" s="3"/>
      <c r="J93" s="3"/>
      <c r="K93" s="3"/>
      <c r="L93" s="3"/>
      <c r="M93" s="3"/>
      <c r="N93" s="3"/>
      <c r="O93" s="3"/>
      <c r="P93" s="3"/>
      <c r="Q93" s="3"/>
      <c r="R93" s="3"/>
      <c r="S93" s="3"/>
      <c r="T93" s="3"/>
      <c r="U93" s="3"/>
      <c r="V93" s="3"/>
      <c r="W93" s="3"/>
      <c r="X93" s="3"/>
      <c r="Y93" s="3"/>
      <c r="Z93" s="3"/>
    </row>
    <row r="94" spans="1:26" ht="13">
      <c r="A94" s="1"/>
      <c r="B94" s="2"/>
      <c r="C94" s="2"/>
      <c r="D94" s="2"/>
      <c r="E94" s="2"/>
      <c r="F94" s="2"/>
      <c r="G94" s="2"/>
      <c r="H94" s="3"/>
      <c r="I94" s="3"/>
      <c r="J94" s="3"/>
      <c r="K94" s="3"/>
      <c r="L94" s="3"/>
      <c r="M94" s="3"/>
      <c r="N94" s="3"/>
      <c r="O94" s="3"/>
      <c r="P94" s="3"/>
      <c r="Q94" s="3"/>
      <c r="R94" s="3"/>
      <c r="S94" s="3"/>
      <c r="T94" s="3"/>
      <c r="U94" s="3"/>
      <c r="V94" s="3"/>
      <c r="W94" s="3"/>
      <c r="X94" s="3"/>
      <c r="Y94" s="3"/>
      <c r="Z94" s="3"/>
    </row>
    <row r="95" spans="1:26" ht="13">
      <c r="A95" s="1"/>
      <c r="B95" s="2"/>
      <c r="C95" s="2"/>
      <c r="D95" s="2"/>
      <c r="E95" s="2"/>
      <c r="F95" s="2"/>
      <c r="G95" s="2"/>
      <c r="H95" s="3"/>
      <c r="I95" s="3"/>
      <c r="J95" s="3"/>
      <c r="K95" s="3"/>
      <c r="L95" s="3"/>
      <c r="M95" s="3"/>
      <c r="N95" s="3"/>
      <c r="O95" s="3"/>
      <c r="P95" s="3"/>
      <c r="Q95" s="3"/>
      <c r="R95" s="3"/>
      <c r="S95" s="3"/>
      <c r="T95" s="3"/>
      <c r="U95" s="3"/>
      <c r="V95" s="3"/>
      <c r="W95" s="3"/>
      <c r="X95" s="3"/>
      <c r="Y95" s="3"/>
      <c r="Z95" s="3"/>
    </row>
    <row r="96" spans="1:26" ht="13">
      <c r="A96" s="1"/>
      <c r="B96" s="2"/>
      <c r="C96" s="2"/>
      <c r="D96" s="2"/>
      <c r="E96" s="2"/>
      <c r="F96" s="2"/>
      <c r="G96" s="2"/>
      <c r="H96" s="3"/>
      <c r="I96" s="3"/>
      <c r="J96" s="3"/>
      <c r="K96" s="3"/>
      <c r="L96" s="3"/>
      <c r="M96" s="3"/>
      <c r="N96" s="3"/>
      <c r="O96" s="3"/>
      <c r="P96" s="3"/>
      <c r="Q96" s="3"/>
      <c r="R96" s="3"/>
      <c r="S96" s="3"/>
      <c r="T96" s="3"/>
      <c r="U96" s="3"/>
      <c r="V96" s="3"/>
      <c r="W96" s="3"/>
      <c r="X96" s="3"/>
      <c r="Y96" s="3"/>
      <c r="Z96" s="3"/>
    </row>
    <row r="97" spans="1:26" ht="13">
      <c r="A97" s="1"/>
      <c r="B97" s="2"/>
      <c r="C97" s="2"/>
      <c r="D97" s="2"/>
      <c r="E97" s="2"/>
      <c r="F97" s="2"/>
      <c r="G97" s="2"/>
      <c r="H97" s="3"/>
      <c r="I97" s="3"/>
      <c r="J97" s="3"/>
      <c r="K97" s="3"/>
      <c r="L97" s="3"/>
      <c r="M97" s="3"/>
      <c r="N97" s="3"/>
      <c r="O97" s="3"/>
      <c r="P97" s="3"/>
      <c r="Q97" s="3"/>
      <c r="R97" s="3"/>
      <c r="S97" s="3"/>
      <c r="T97" s="3"/>
      <c r="U97" s="3"/>
      <c r="V97" s="3"/>
      <c r="W97" s="3"/>
      <c r="X97" s="3"/>
      <c r="Y97" s="3"/>
      <c r="Z97" s="3"/>
    </row>
    <row r="98" spans="1:26" ht="13">
      <c r="A98" s="1"/>
      <c r="B98" s="2"/>
      <c r="C98" s="2"/>
      <c r="D98" s="2"/>
      <c r="E98" s="2"/>
      <c r="F98" s="2"/>
      <c r="G98" s="2"/>
      <c r="H98" s="3"/>
      <c r="I98" s="3"/>
      <c r="J98" s="3"/>
      <c r="K98" s="3"/>
      <c r="L98" s="3"/>
      <c r="M98" s="3"/>
      <c r="N98" s="3"/>
      <c r="O98" s="3"/>
      <c r="P98" s="3"/>
      <c r="Q98" s="3"/>
      <c r="R98" s="3"/>
      <c r="S98" s="3"/>
      <c r="T98" s="3"/>
      <c r="U98" s="3"/>
      <c r="V98" s="3"/>
      <c r="W98" s="3"/>
      <c r="X98" s="3"/>
      <c r="Y98" s="3"/>
      <c r="Z98" s="3"/>
    </row>
    <row r="99" spans="1:26" ht="13">
      <c r="A99" s="1"/>
      <c r="B99" s="2"/>
      <c r="C99" s="2"/>
      <c r="D99" s="2"/>
      <c r="E99" s="2"/>
      <c r="F99" s="2"/>
      <c r="G99" s="2"/>
      <c r="H99" s="3"/>
      <c r="I99" s="3"/>
      <c r="J99" s="3"/>
      <c r="K99" s="3"/>
      <c r="L99" s="3"/>
      <c r="M99" s="3"/>
      <c r="N99" s="3"/>
      <c r="O99" s="3"/>
      <c r="P99" s="3"/>
      <c r="Q99" s="3"/>
      <c r="R99" s="3"/>
      <c r="S99" s="3"/>
      <c r="T99" s="3"/>
      <c r="U99" s="3"/>
      <c r="V99" s="3"/>
      <c r="W99" s="3"/>
      <c r="X99" s="3"/>
      <c r="Y99" s="3"/>
      <c r="Z99" s="3"/>
    </row>
    <row r="100" spans="1:26" ht="13">
      <c r="A100" s="1"/>
      <c r="B100" s="2"/>
      <c r="C100" s="2"/>
      <c r="D100" s="2"/>
      <c r="E100" s="2"/>
      <c r="F100" s="2"/>
      <c r="G100" s="2"/>
      <c r="H100" s="3"/>
      <c r="I100" s="3"/>
      <c r="J100" s="3"/>
      <c r="K100" s="3"/>
      <c r="L100" s="3"/>
      <c r="M100" s="3"/>
      <c r="N100" s="3"/>
      <c r="O100" s="3"/>
      <c r="P100" s="3"/>
      <c r="Q100" s="3"/>
      <c r="R100" s="3"/>
      <c r="S100" s="3"/>
      <c r="T100" s="3"/>
      <c r="U100" s="3"/>
      <c r="V100" s="3"/>
      <c r="W100" s="3"/>
      <c r="X100" s="3"/>
      <c r="Y100" s="3"/>
      <c r="Z100" s="3"/>
    </row>
    <row r="101" spans="1:26" ht="13">
      <c r="A101" s="1"/>
      <c r="B101" s="2"/>
      <c r="C101" s="2"/>
      <c r="D101" s="2"/>
      <c r="E101" s="2"/>
      <c r="F101" s="2"/>
      <c r="G101" s="2"/>
      <c r="H101" s="3"/>
      <c r="I101" s="3"/>
      <c r="J101" s="3"/>
      <c r="K101" s="3"/>
      <c r="L101" s="3"/>
      <c r="M101" s="3"/>
      <c r="N101" s="3"/>
      <c r="O101" s="3"/>
      <c r="P101" s="3"/>
      <c r="Q101" s="3"/>
      <c r="R101" s="3"/>
      <c r="S101" s="3"/>
      <c r="T101" s="3"/>
      <c r="U101" s="3"/>
      <c r="V101" s="3"/>
      <c r="W101" s="3"/>
      <c r="X101" s="3"/>
      <c r="Y101" s="3"/>
      <c r="Z101" s="3"/>
    </row>
    <row r="102" spans="1:26" ht="13">
      <c r="A102" s="1"/>
      <c r="B102" s="2"/>
      <c r="C102" s="2"/>
      <c r="D102" s="2"/>
      <c r="E102" s="2"/>
      <c r="F102" s="2"/>
      <c r="G102" s="2"/>
      <c r="H102" s="3"/>
      <c r="I102" s="3"/>
      <c r="J102" s="3"/>
      <c r="K102" s="3"/>
      <c r="L102" s="3"/>
      <c r="M102" s="3"/>
      <c r="N102" s="3"/>
      <c r="O102" s="3"/>
      <c r="P102" s="3"/>
      <c r="Q102" s="3"/>
      <c r="R102" s="3"/>
      <c r="S102" s="3"/>
      <c r="T102" s="3"/>
      <c r="U102" s="3"/>
      <c r="V102" s="3"/>
      <c r="W102" s="3"/>
      <c r="X102" s="3"/>
      <c r="Y102" s="3"/>
      <c r="Z102" s="3"/>
    </row>
    <row r="103" spans="1:26" ht="13">
      <c r="A103" s="1"/>
      <c r="B103" s="2"/>
      <c r="C103" s="2"/>
      <c r="D103" s="2"/>
      <c r="E103" s="2"/>
      <c r="F103" s="2"/>
      <c r="G103" s="2"/>
      <c r="H103" s="3"/>
      <c r="I103" s="3"/>
      <c r="J103" s="3"/>
      <c r="K103" s="3"/>
      <c r="L103" s="3"/>
      <c r="M103" s="3"/>
      <c r="N103" s="3"/>
      <c r="O103" s="3"/>
      <c r="P103" s="3"/>
      <c r="Q103" s="3"/>
      <c r="R103" s="3"/>
      <c r="S103" s="3"/>
      <c r="T103" s="3"/>
      <c r="U103" s="3"/>
      <c r="V103" s="3"/>
      <c r="W103" s="3"/>
      <c r="X103" s="3"/>
      <c r="Y103" s="3"/>
      <c r="Z103" s="3"/>
    </row>
    <row r="104" spans="1:26" ht="13">
      <c r="A104" s="1"/>
      <c r="B104" s="2"/>
      <c r="C104" s="2"/>
      <c r="D104" s="2"/>
      <c r="E104" s="2"/>
      <c r="F104" s="2"/>
      <c r="G104" s="2"/>
      <c r="H104" s="3"/>
      <c r="I104" s="3"/>
      <c r="J104" s="3"/>
      <c r="K104" s="3"/>
      <c r="L104" s="3"/>
      <c r="M104" s="3"/>
      <c r="N104" s="3"/>
      <c r="O104" s="3"/>
      <c r="P104" s="3"/>
      <c r="Q104" s="3"/>
      <c r="R104" s="3"/>
      <c r="S104" s="3"/>
      <c r="T104" s="3"/>
      <c r="U104" s="3"/>
      <c r="V104" s="3"/>
      <c r="W104" s="3"/>
      <c r="X104" s="3"/>
      <c r="Y104" s="3"/>
      <c r="Z104" s="3"/>
    </row>
    <row r="105" spans="1:26" ht="13">
      <c r="A105" s="1"/>
      <c r="B105" s="2"/>
      <c r="C105" s="2"/>
      <c r="D105" s="2"/>
      <c r="E105" s="2"/>
      <c r="F105" s="2"/>
      <c r="G105" s="2"/>
      <c r="H105" s="3"/>
      <c r="I105" s="3"/>
      <c r="J105" s="3"/>
      <c r="K105" s="3"/>
      <c r="L105" s="3"/>
      <c r="M105" s="3"/>
      <c r="N105" s="3"/>
      <c r="O105" s="3"/>
      <c r="P105" s="3"/>
      <c r="Q105" s="3"/>
      <c r="R105" s="3"/>
      <c r="S105" s="3"/>
      <c r="T105" s="3"/>
      <c r="U105" s="3"/>
      <c r="V105" s="3"/>
      <c r="W105" s="3"/>
      <c r="X105" s="3"/>
      <c r="Y105" s="3"/>
      <c r="Z105" s="3"/>
    </row>
    <row r="106" spans="1:26" ht="13">
      <c r="A106" s="1"/>
      <c r="B106" s="2"/>
      <c r="C106" s="2"/>
      <c r="D106" s="2"/>
      <c r="E106" s="2"/>
      <c r="F106" s="2"/>
      <c r="G106" s="2"/>
      <c r="H106" s="3"/>
      <c r="I106" s="3"/>
      <c r="J106" s="3"/>
      <c r="K106" s="3"/>
      <c r="L106" s="3"/>
      <c r="M106" s="3"/>
      <c r="N106" s="3"/>
      <c r="O106" s="3"/>
      <c r="P106" s="3"/>
      <c r="Q106" s="3"/>
      <c r="R106" s="3"/>
      <c r="S106" s="3"/>
      <c r="T106" s="3"/>
      <c r="U106" s="3"/>
      <c r="V106" s="3"/>
      <c r="W106" s="3"/>
      <c r="X106" s="3"/>
      <c r="Y106" s="3"/>
      <c r="Z106" s="3"/>
    </row>
    <row r="107" spans="1:26" ht="13">
      <c r="A107" s="1"/>
      <c r="B107" s="2"/>
      <c r="C107" s="2"/>
      <c r="D107" s="2"/>
      <c r="E107" s="2"/>
      <c r="F107" s="2"/>
      <c r="G107" s="2"/>
      <c r="H107" s="3"/>
      <c r="I107" s="3"/>
      <c r="J107" s="3"/>
      <c r="K107" s="3"/>
      <c r="L107" s="3"/>
      <c r="M107" s="3"/>
      <c r="N107" s="3"/>
      <c r="O107" s="3"/>
      <c r="P107" s="3"/>
      <c r="Q107" s="3"/>
      <c r="R107" s="3"/>
      <c r="S107" s="3"/>
      <c r="T107" s="3"/>
      <c r="U107" s="3"/>
      <c r="V107" s="3"/>
      <c r="W107" s="3"/>
      <c r="X107" s="3"/>
      <c r="Y107" s="3"/>
      <c r="Z107" s="3"/>
    </row>
    <row r="108" spans="1:26" ht="13">
      <c r="A108" s="1"/>
      <c r="B108" s="2"/>
      <c r="C108" s="2"/>
      <c r="D108" s="2"/>
      <c r="E108" s="2"/>
      <c r="F108" s="2"/>
      <c r="G108" s="2"/>
      <c r="H108" s="3"/>
      <c r="I108" s="3"/>
      <c r="J108" s="3"/>
      <c r="K108" s="3"/>
      <c r="L108" s="3"/>
      <c r="M108" s="3"/>
      <c r="N108" s="3"/>
      <c r="O108" s="3"/>
      <c r="P108" s="3"/>
      <c r="Q108" s="3"/>
      <c r="R108" s="3"/>
      <c r="S108" s="3"/>
      <c r="T108" s="3"/>
      <c r="U108" s="3"/>
      <c r="V108" s="3"/>
      <c r="W108" s="3"/>
      <c r="X108" s="3"/>
      <c r="Y108" s="3"/>
      <c r="Z108" s="3"/>
    </row>
    <row r="109" spans="1:26" ht="13">
      <c r="A109" s="1"/>
      <c r="B109" s="2"/>
      <c r="C109" s="2"/>
      <c r="D109" s="2"/>
      <c r="E109" s="2"/>
      <c r="F109" s="2"/>
      <c r="G109" s="2"/>
      <c r="H109" s="3"/>
      <c r="I109" s="3"/>
      <c r="J109" s="3"/>
      <c r="K109" s="3"/>
      <c r="L109" s="3"/>
      <c r="M109" s="3"/>
      <c r="N109" s="3"/>
      <c r="O109" s="3"/>
      <c r="P109" s="3"/>
      <c r="Q109" s="3"/>
      <c r="R109" s="3"/>
      <c r="S109" s="3"/>
      <c r="T109" s="3"/>
      <c r="U109" s="3"/>
      <c r="V109" s="3"/>
      <c r="W109" s="3"/>
      <c r="X109" s="3"/>
      <c r="Y109" s="3"/>
      <c r="Z109" s="3"/>
    </row>
    <row r="110" spans="1:26" ht="13">
      <c r="A110" s="1"/>
      <c r="B110" s="2"/>
      <c r="C110" s="2"/>
      <c r="D110" s="2"/>
      <c r="E110" s="2"/>
      <c r="F110" s="2"/>
      <c r="G110" s="2"/>
      <c r="H110" s="3"/>
      <c r="I110" s="3"/>
      <c r="J110" s="3"/>
      <c r="K110" s="3"/>
      <c r="L110" s="3"/>
      <c r="M110" s="3"/>
      <c r="N110" s="3"/>
      <c r="O110" s="3"/>
      <c r="P110" s="3"/>
      <c r="Q110" s="3"/>
      <c r="R110" s="3"/>
      <c r="S110" s="3"/>
      <c r="T110" s="3"/>
      <c r="U110" s="3"/>
      <c r="V110" s="3"/>
      <c r="W110" s="3"/>
      <c r="X110" s="3"/>
      <c r="Y110" s="3"/>
      <c r="Z110" s="3"/>
    </row>
    <row r="111" spans="1:26" ht="13">
      <c r="A111" s="1"/>
      <c r="B111" s="2"/>
      <c r="C111" s="2"/>
      <c r="D111" s="2"/>
      <c r="E111" s="2"/>
      <c r="F111" s="2"/>
      <c r="G111" s="2"/>
      <c r="H111" s="3"/>
      <c r="I111" s="3"/>
      <c r="J111" s="3"/>
      <c r="K111" s="3"/>
      <c r="L111" s="3"/>
      <c r="M111" s="3"/>
      <c r="N111" s="3"/>
      <c r="O111" s="3"/>
      <c r="P111" s="3"/>
      <c r="Q111" s="3"/>
      <c r="R111" s="3"/>
      <c r="S111" s="3"/>
      <c r="T111" s="3"/>
      <c r="U111" s="3"/>
      <c r="V111" s="3"/>
      <c r="W111" s="3"/>
      <c r="X111" s="3"/>
      <c r="Y111" s="3"/>
      <c r="Z111" s="3"/>
    </row>
    <row r="112" spans="1:26" ht="13">
      <c r="A112" s="1"/>
      <c r="B112" s="2"/>
      <c r="C112" s="2"/>
      <c r="D112" s="2"/>
      <c r="E112" s="2"/>
      <c r="F112" s="2"/>
      <c r="G112" s="2"/>
      <c r="H112" s="3"/>
      <c r="I112" s="3"/>
      <c r="J112" s="3"/>
      <c r="K112" s="3"/>
      <c r="L112" s="3"/>
      <c r="M112" s="3"/>
      <c r="N112" s="3"/>
      <c r="O112" s="3"/>
      <c r="P112" s="3"/>
      <c r="Q112" s="3"/>
      <c r="R112" s="3"/>
      <c r="S112" s="3"/>
      <c r="T112" s="3"/>
      <c r="U112" s="3"/>
      <c r="V112" s="3"/>
      <c r="W112" s="3"/>
      <c r="X112" s="3"/>
      <c r="Y112" s="3"/>
      <c r="Z112" s="3"/>
    </row>
    <row r="113" spans="1:26" ht="13">
      <c r="A113" s="1"/>
      <c r="B113" s="2"/>
      <c r="C113" s="2"/>
      <c r="D113" s="2"/>
      <c r="E113" s="2"/>
      <c r="F113" s="2"/>
      <c r="G113" s="2"/>
      <c r="H113" s="3"/>
      <c r="I113" s="3"/>
      <c r="J113" s="3"/>
      <c r="K113" s="3"/>
      <c r="L113" s="3"/>
      <c r="M113" s="3"/>
      <c r="N113" s="3"/>
      <c r="O113" s="3"/>
      <c r="P113" s="3"/>
      <c r="Q113" s="3"/>
      <c r="R113" s="3"/>
      <c r="S113" s="3"/>
      <c r="T113" s="3"/>
      <c r="U113" s="3"/>
      <c r="V113" s="3"/>
      <c r="W113" s="3"/>
      <c r="X113" s="3"/>
      <c r="Y113" s="3"/>
      <c r="Z113" s="3"/>
    </row>
    <row r="114" spans="1:26" ht="13">
      <c r="A114" s="1"/>
      <c r="B114" s="2"/>
      <c r="C114" s="2"/>
      <c r="D114" s="2"/>
      <c r="E114" s="2"/>
      <c r="F114" s="2"/>
      <c r="G114" s="2"/>
      <c r="H114" s="3"/>
      <c r="I114" s="3"/>
      <c r="J114" s="3"/>
      <c r="K114" s="3"/>
      <c r="L114" s="3"/>
      <c r="M114" s="3"/>
      <c r="N114" s="3"/>
      <c r="O114" s="3"/>
      <c r="P114" s="3"/>
      <c r="Q114" s="3"/>
      <c r="R114" s="3"/>
      <c r="S114" s="3"/>
      <c r="T114" s="3"/>
      <c r="U114" s="3"/>
      <c r="V114" s="3"/>
      <c r="W114" s="3"/>
      <c r="X114" s="3"/>
      <c r="Y114" s="3"/>
      <c r="Z114" s="3"/>
    </row>
    <row r="115" spans="1:26" ht="13">
      <c r="A115" s="1"/>
      <c r="B115" s="2"/>
      <c r="C115" s="2"/>
      <c r="D115" s="2"/>
      <c r="E115" s="2"/>
      <c r="F115" s="2"/>
      <c r="G115" s="2"/>
      <c r="H115" s="3"/>
      <c r="I115" s="3"/>
      <c r="J115" s="3"/>
      <c r="K115" s="3"/>
      <c r="L115" s="3"/>
      <c r="M115" s="3"/>
      <c r="N115" s="3"/>
      <c r="O115" s="3"/>
      <c r="P115" s="3"/>
      <c r="Q115" s="3"/>
      <c r="R115" s="3"/>
      <c r="S115" s="3"/>
      <c r="T115" s="3"/>
      <c r="U115" s="3"/>
      <c r="V115" s="3"/>
      <c r="W115" s="3"/>
      <c r="X115" s="3"/>
      <c r="Y115" s="3"/>
      <c r="Z115" s="3"/>
    </row>
    <row r="116" spans="1:26" ht="13">
      <c r="A116" s="1"/>
      <c r="B116" s="2"/>
      <c r="C116" s="2"/>
      <c r="D116" s="2"/>
      <c r="E116" s="2"/>
      <c r="F116" s="2"/>
      <c r="G116" s="2"/>
      <c r="H116" s="3"/>
      <c r="I116" s="3"/>
      <c r="J116" s="3"/>
      <c r="K116" s="3"/>
      <c r="L116" s="3"/>
      <c r="M116" s="3"/>
      <c r="N116" s="3"/>
      <c r="O116" s="3"/>
      <c r="P116" s="3"/>
      <c r="Q116" s="3"/>
      <c r="R116" s="3"/>
      <c r="S116" s="3"/>
      <c r="T116" s="3"/>
      <c r="U116" s="3"/>
      <c r="V116" s="3"/>
      <c r="W116" s="3"/>
      <c r="X116" s="3"/>
      <c r="Y116" s="3"/>
      <c r="Z116" s="3"/>
    </row>
    <row r="117" spans="1:26" ht="13">
      <c r="A117" s="1"/>
      <c r="B117" s="2"/>
      <c r="C117" s="2"/>
      <c r="D117" s="2"/>
      <c r="E117" s="2"/>
      <c r="F117" s="2"/>
      <c r="G117" s="2"/>
      <c r="H117" s="3"/>
      <c r="I117" s="3"/>
      <c r="J117" s="3"/>
      <c r="K117" s="3"/>
      <c r="L117" s="3"/>
      <c r="M117" s="3"/>
      <c r="N117" s="3"/>
      <c r="O117" s="3"/>
      <c r="P117" s="3"/>
      <c r="Q117" s="3"/>
      <c r="R117" s="3"/>
      <c r="S117" s="3"/>
      <c r="T117" s="3"/>
      <c r="U117" s="3"/>
      <c r="V117" s="3"/>
      <c r="W117" s="3"/>
      <c r="X117" s="3"/>
      <c r="Y117" s="3"/>
      <c r="Z117" s="3"/>
    </row>
    <row r="118" spans="1:26" ht="13">
      <c r="A118" s="1"/>
      <c r="B118" s="2"/>
      <c r="C118" s="2"/>
      <c r="D118" s="2"/>
      <c r="E118" s="2"/>
      <c r="F118" s="2"/>
      <c r="G118" s="2"/>
      <c r="H118" s="3"/>
      <c r="I118" s="3"/>
      <c r="J118" s="3"/>
      <c r="K118" s="3"/>
      <c r="L118" s="3"/>
      <c r="M118" s="3"/>
      <c r="N118" s="3"/>
      <c r="O118" s="3"/>
      <c r="P118" s="3"/>
      <c r="Q118" s="3"/>
      <c r="R118" s="3"/>
      <c r="S118" s="3"/>
      <c r="T118" s="3"/>
      <c r="U118" s="3"/>
      <c r="V118" s="3"/>
      <c r="W118" s="3"/>
      <c r="X118" s="3"/>
      <c r="Y118" s="3"/>
      <c r="Z118" s="3"/>
    </row>
    <row r="119" spans="1:26" ht="13">
      <c r="A119" s="1"/>
      <c r="B119" s="2"/>
      <c r="C119" s="2"/>
      <c r="D119" s="2"/>
      <c r="E119" s="2"/>
      <c r="F119" s="2"/>
      <c r="G119" s="2"/>
      <c r="H119" s="3"/>
      <c r="I119" s="3"/>
      <c r="J119" s="3"/>
      <c r="K119" s="3"/>
      <c r="L119" s="3"/>
      <c r="M119" s="3"/>
      <c r="N119" s="3"/>
      <c r="O119" s="3"/>
      <c r="P119" s="3"/>
      <c r="Q119" s="3"/>
      <c r="R119" s="3"/>
      <c r="S119" s="3"/>
      <c r="T119" s="3"/>
      <c r="U119" s="3"/>
      <c r="V119" s="3"/>
      <c r="W119" s="3"/>
      <c r="X119" s="3"/>
      <c r="Y119" s="3"/>
      <c r="Z119" s="3"/>
    </row>
    <row r="120" spans="1:26" ht="13">
      <c r="A120" s="1"/>
      <c r="B120" s="2"/>
      <c r="C120" s="2"/>
      <c r="D120" s="2"/>
      <c r="E120" s="2"/>
      <c r="F120" s="2"/>
      <c r="G120" s="2"/>
      <c r="H120" s="3"/>
      <c r="I120" s="3"/>
      <c r="J120" s="3"/>
      <c r="K120" s="3"/>
      <c r="L120" s="3"/>
      <c r="M120" s="3"/>
      <c r="N120" s="3"/>
      <c r="O120" s="3"/>
      <c r="P120" s="3"/>
      <c r="Q120" s="3"/>
      <c r="R120" s="3"/>
      <c r="S120" s="3"/>
      <c r="T120" s="3"/>
      <c r="U120" s="3"/>
      <c r="V120" s="3"/>
      <c r="W120" s="3"/>
      <c r="X120" s="3"/>
      <c r="Y120" s="3"/>
      <c r="Z120" s="3"/>
    </row>
    <row r="121" spans="1:26" ht="13">
      <c r="A121" s="1"/>
      <c r="B121" s="2"/>
      <c r="C121" s="2"/>
      <c r="D121" s="2"/>
      <c r="E121" s="2"/>
      <c r="F121" s="2"/>
      <c r="G121" s="2"/>
      <c r="H121" s="3"/>
      <c r="I121" s="3"/>
      <c r="J121" s="3"/>
      <c r="K121" s="3"/>
      <c r="L121" s="3"/>
      <c r="M121" s="3"/>
      <c r="N121" s="3"/>
      <c r="O121" s="3"/>
      <c r="P121" s="3"/>
      <c r="Q121" s="3"/>
      <c r="R121" s="3"/>
      <c r="S121" s="3"/>
      <c r="T121" s="3"/>
      <c r="U121" s="3"/>
      <c r="V121" s="3"/>
      <c r="W121" s="3"/>
      <c r="X121" s="3"/>
      <c r="Y121" s="3"/>
      <c r="Z121" s="3"/>
    </row>
    <row r="122" spans="1:26" ht="13">
      <c r="A122" s="1"/>
      <c r="B122" s="2"/>
      <c r="C122" s="2"/>
      <c r="D122" s="2"/>
      <c r="E122" s="2"/>
      <c r="F122" s="2"/>
      <c r="G122" s="2"/>
      <c r="H122" s="3"/>
      <c r="I122" s="3"/>
      <c r="J122" s="3"/>
      <c r="K122" s="3"/>
      <c r="L122" s="3"/>
      <c r="M122" s="3"/>
      <c r="N122" s="3"/>
      <c r="O122" s="3"/>
      <c r="P122" s="3"/>
      <c r="Q122" s="3"/>
      <c r="R122" s="3"/>
      <c r="S122" s="3"/>
      <c r="T122" s="3"/>
      <c r="U122" s="3"/>
      <c r="V122" s="3"/>
      <c r="W122" s="3"/>
      <c r="X122" s="3"/>
      <c r="Y122" s="3"/>
      <c r="Z122" s="3"/>
    </row>
    <row r="123" spans="1:26" ht="13">
      <c r="A123" s="1"/>
      <c r="B123" s="2"/>
      <c r="C123" s="2"/>
      <c r="D123" s="2"/>
      <c r="E123" s="2"/>
      <c r="F123" s="2"/>
      <c r="G123" s="2"/>
      <c r="H123" s="3"/>
      <c r="I123" s="3"/>
      <c r="J123" s="3"/>
      <c r="K123" s="3"/>
      <c r="L123" s="3"/>
      <c r="M123" s="3"/>
      <c r="N123" s="3"/>
      <c r="O123" s="3"/>
      <c r="P123" s="3"/>
      <c r="Q123" s="3"/>
      <c r="R123" s="3"/>
      <c r="S123" s="3"/>
      <c r="T123" s="3"/>
      <c r="U123" s="3"/>
      <c r="V123" s="3"/>
      <c r="W123" s="3"/>
      <c r="X123" s="3"/>
      <c r="Y123" s="3"/>
      <c r="Z123" s="3"/>
    </row>
    <row r="124" spans="1:26" ht="13">
      <c r="A124" s="1"/>
      <c r="B124" s="2"/>
      <c r="C124" s="2"/>
      <c r="D124" s="2"/>
      <c r="E124" s="2"/>
      <c r="F124" s="2"/>
      <c r="G124" s="2"/>
      <c r="H124" s="3"/>
      <c r="I124" s="3"/>
      <c r="J124" s="3"/>
      <c r="K124" s="3"/>
      <c r="L124" s="3"/>
      <c r="M124" s="3"/>
      <c r="N124" s="3"/>
      <c r="O124" s="3"/>
      <c r="P124" s="3"/>
      <c r="Q124" s="3"/>
      <c r="R124" s="3"/>
      <c r="S124" s="3"/>
      <c r="T124" s="3"/>
      <c r="U124" s="3"/>
      <c r="V124" s="3"/>
      <c r="W124" s="3"/>
      <c r="X124" s="3"/>
      <c r="Y124" s="3"/>
      <c r="Z124" s="3"/>
    </row>
    <row r="125" spans="1:26" ht="13">
      <c r="A125" s="1"/>
      <c r="B125" s="2"/>
      <c r="C125" s="2"/>
      <c r="D125" s="2"/>
      <c r="E125" s="2"/>
      <c r="F125" s="2"/>
      <c r="G125" s="2"/>
      <c r="H125" s="3"/>
      <c r="I125" s="3"/>
      <c r="J125" s="3"/>
      <c r="K125" s="3"/>
      <c r="L125" s="3"/>
      <c r="M125" s="3"/>
      <c r="N125" s="3"/>
      <c r="O125" s="3"/>
      <c r="P125" s="3"/>
      <c r="Q125" s="3"/>
      <c r="R125" s="3"/>
      <c r="S125" s="3"/>
      <c r="T125" s="3"/>
      <c r="U125" s="3"/>
      <c r="V125" s="3"/>
      <c r="W125" s="3"/>
      <c r="X125" s="3"/>
      <c r="Y125" s="3"/>
      <c r="Z125" s="3"/>
    </row>
    <row r="126" spans="1:26" ht="13">
      <c r="A126" s="1"/>
      <c r="B126" s="2"/>
      <c r="C126" s="2"/>
      <c r="D126" s="2"/>
      <c r="E126" s="2"/>
      <c r="F126" s="2"/>
      <c r="G126" s="2"/>
      <c r="H126" s="3"/>
      <c r="I126" s="3"/>
      <c r="J126" s="3"/>
      <c r="K126" s="3"/>
      <c r="L126" s="3"/>
      <c r="M126" s="3"/>
      <c r="N126" s="3"/>
      <c r="O126" s="3"/>
      <c r="P126" s="3"/>
      <c r="Q126" s="3"/>
      <c r="R126" s="3"/>
      <c r="S126" s="3"/>
      <c r="T126" s="3"/>
      <c r="U126" s="3"/>
      <c r="V126" s="3"/>
      <c r="W126" s="3"/>
      <c r="X126" s="3"/>
      <c r="Y126" s="3"/>
      <c r="Z126" s="3"/>
    </row>
    <row r="127" spans="1:26" ht="13">
      <c r="A127" s="1"/>
      <c r="B127" s="2"/>
      <c r="C127" s="2"/>
      <c r="D127" s="2"/>
      <c r="E127" s="2"/>
      <c r="F127" s="2"/>
      <c r="G127" s="2"/>
      <c r="H127" s="3"/>
      <c r="I127" s="3"/>
      <c r="J127" s="3"/>
      <c r="K127" s="3"/>
      <c r="L127" s="3"/>
      <c r="M127" s="3"/>
      <c r="N127" s="3"/>
      <c r="O127" s="3"/>
      <c r="P127" s="3"/>
      <c r="Q127" s="3"/>
      <c r="R127" s="3"/>
      <c r="S127" s="3"/>
      <c r="T127" s="3"/>
      <c r="U127" s="3"/>
      <c r="V127" s="3"/>
      <c r="W127" s="3"/>
      <c r="X127" s="3"/>
      <c r="Y127" s="3"/>
      <c r="Z127" s="3"/>
    </row>
    <row r="128" spans="1:26" ht="13">
      <c r="A128" s="1"/>
      <c r="B128" s="2"/>
      <c r="C128" s="2"/>
      <c r="D128" s="2"/>
      <c r="E128" s="2"/>
      <c r="F128" s="2"/>
      <c r="G128" s="2"/>
      <c r="H128" s="3"/>
      <c r="I128" s="3"/>
      <c r="J128" s="3"/>
      <c r="K128" s="3"/>
      <c r="L128" s="3"/>
      <c r="M128" s="3"/>
      <c r="N128" s="3"/>
      <c r="O128" s="3"/>
      <c r="P128" s="3"/>
      <c r="Q128" s="3"/>
      <c r="R128" s="3"/>
      <c r="S128" s="3"/>
      <c r="T128" s="3"/>
      <c r="U128" s="3"/>
      <c r="V128" s="3"/>
      <c r="W128" s="3"/>
      <c r="X128" s="3"/>
      <c r="Y128" s="3"/>
      <c r="Z128" s="3"/>
    </row>
    <row r="129" spans="1:26" ht="13">
      <c r="A129" s="1"/>
      <c r="B129" s="2"/>
      <c r="C129" s="2"/>
      <c r="D129" s="2"/>
      <c r="E129" s="2"/>
      <c r="F129" s="2"/>
      <c r="G129" s="2"/>
      <c r="H129" s="3"/>
      <c r="I129" s="3"/>
      <c r="J129" s="3"/>
      <c r="K129" s="3"/>
      <c r="L129" s="3"/>
      <c r="M129" s="3"/>
      <c r="N129" s="3"/>
      <c r="O129" s="3"/>
      <c r="P129" s="3"/>
      <c r="Q129" s="3"/>
      <c r="R129" s="3"/>
      <c r="S129" s="3"/>
      <c r="T129" s="3"/>
      <c r="U129" s="3"/>
      <c r="V129" s="3"/>
      <c r="W129" s="3"/>
      <c r="X129" s="3"/>
      <c r="Y129" s="3"/>
      <c r="Z129" s="3"/>
    </row>
    <row r="130" spans="1:26" ht="13">
      <c r="A130" s="1"/>
      <c r="B130" s="2"/>
      <c r="C130" s="2"/>
      <c r="D130" s="2"/>
      <c r="E130" s="2"/>
      <c r="F130" s="2"/>
      <c r="G130" s="2"/>
      <c r="H130" s="3"/>
      <c r="I130" s="3"/>
      <c r="J130" s="3"/>
      <c r="K130" s="3"/>
      <c r="L130" s="3"/>
      <c r="M130" s="3"/>
      <c r="N130" s="3"/>
      <c r="O130" s="3"/>
      <c r="P130" s="3"/>
      <c r="Q130" s="3"/>
      <c r="R130" s="3"/>
      <c r="S130" s="3"/>
      <c r="T130" s="3"/>
      <c r="U130" s="3"/>
      <c r="V130" s="3"/>
      <c r="W130" s="3"/>
      <c r="X130" s="3"/>
      <c r="Y130" s="3"/>
      <c r="Z130" s="3"/>
    </row>
    <row r="131" spans="1:26" ht="13">
      <c r="A131" s="1"/>
      <c r="B131" s="2"/>
      <c r="C131" s="2"/>
      <c r="D131" s="2"/>
      <c r="E131" s="2"/>
      <c r="F131" s="2"/>
      <c r="G131" s="2"/>
      <c r="H131" s="3"/>
      <c r="I131" s="3"/>
      <c r="J131" s="3"/>
      <c r="K131" s="3"/>
      <c r="L131" s="3"/>
      <c r="M131" s="3"/>
      <c r="N131" s="3"/>
      <c r="O131" s="3"/>
      <c r="P131" s="3"/>
      <c r="Q131" s="3"/>
      <c r="R131" s="3"/>
      <c r="S131" s="3"/>
      <c r="T131" s="3"/>
      <c r="U131" s="3"/>
      <c r="V131" s="3"/>
      <c r="W131" s="3"/>
      <c r="X131" s="3"/>
      <c r="Y131" s="3"/>
      <c r="Z131" s="3"/>
    </row>
    <row r="132" spans="1:26" ht="13">
      <c r="A132" s="1"/>
      <c r="B132" s="2"/>
      <c r="C132" s="2"/>
      <c r="D132" s="2"/>
      <c r="E132" s="2"/>
      <c r="F132" s="2"/>
      <c r="G132" s="2"/>
      <c r="H132" s="3"/>
      <c r="I132" s="3"/>
      <c r="J132" s="3"/>
      <c r="K132" s="3"/>
      <c r="L132" s="3"/>
      <c r="M132" s="3"/>
      <c r="N132" s="3"/>
      <c r="O132" s="3"/>
      <c r="P132" s="3"/>
      <c r="Q132" s="3"/>
      <c r="R132" s="3"/>
      <c r="S132" s="3"/>
      <c r="T132" s="3"/>
      <c r="U132" s="3"/>
      <c r="V132" s="3"/>
      <c r="W132" s="3"/>
      <c r="X132" s="3"/>
      <c r="Y132" s="3"/>
      <c r="Z132" s="3"/>
    </row>
    <row r="133" spans="1:26" ht="13">
      <c r="A133" s="1"/>
      <c r="B133" s="2"/>
      <c r="C133" s="2"/>
      <c r="D133" s="2"/>
      <c r="E133" s="2"/>
      <c r="F133" s="2"/>
      <c r="G133" s="2"/>
      <c r="H133" s="3"/>
      <c r="I133" s="3"/>
      <c r="J133" s="3"/>
      <c r="K133" s="3"/>
      <c r="L133" s="3"/>
      <c r="M133" s="3"/>
      <c r="N133" s="3"/>
      <c r="O133" s="3"/>
      <c r="P133" s="3"/>
      <c r="Q133" s="3"/>
      <c r="R133" s="3"/>
      <c r="S133" s="3"/>
      <c r="T133" s="3"/>
      <c r="U133" s="3"/>
      <c r="V133" s="3"/>
      <c r="W133" s="3"/>
      <c r="X133" s="3"/>
      <c r="Y133" s="3"/>
      <c r="Z133" s="3"/>
    </row>
    <row r="134" spans="1:26" ht="13">
      <c r="A134" s="1"/>
      <c r="B134" s="2"/>
      <c r="C134" s="2"/>
      <c r="D134" s="2"/>
      <c r="E134" s="2"/>
      <c r="F134" s="2"/>
      <c r="G134" s="2"/>
      <c r="H134" s="3"/>
      <c r="I134" s="3"/>
      <c r="J134" s="3"/>
      <c r="K134" s="3"/>
      <c r="L134" s="3"/>
      <c r="M134" s="3"/>
      <c r="N134" s="3"/>
      <c r="O134" s="3"/>
      <c r="P134" s="3"/>
      <c r="Q134" s="3"/>
      <c r="R134" s="3"/>
      <c r="S134" s="3"/>
      <c r="T134" s="3"/>
      <c r="U134" s="3"/>
      <c r="V134" s="3"/>
      <c r="W134" s="3"/>
      <c r="X134" s="3"/>
      <c r="Y134" s="3"/>
      <c r="Z134" s="3"/>
    </row>
    <row r="135" spans="1:26" ht="13">
      <c r="A135" s="1"/>
      <c r="B135" s="2"/>
      <c r="C135" s="2"/>
      <c r="D135" s="2"/>
      <c r="E135" s="2"/>
      <c r="F135" s="2"/>
      <c r="G135" s="2"/>
      <c r="H135" s="3"/>
      <c r="I135" s="3"/>
      <c r="J135" s="3"/>
      <c r="K135" s="3"/>
      <c r="L135" s="3"/>
      <c r="M135" s="3"/>
      <c r="N135" s="3"/>
      <c r="O135" s="3"/>
      <c r="P135" s="3"/>
      <c r="Q135" s="3"/>
      <c r="R135" s="3"/>
      <c r="S135" s="3"/>
      <c r="T135" s="3"/>
      <c r="U135" s="3"/>
      <c r="V135" s="3"/>
      <c r="W135" s="3"/>
      <c r="X135" s="3"/>
      <c r="Y135" s="3"/>
      <c r="Z135" s="3"/>
    </row>
    <row r="136" spans="1:26" ht="13">
      <c r="A136" s="1"/>
      <c r="B136" s="2"/>
      <c r="C136" s="2"/>
      <c r="D136" s="2"/>
      <c r="E136" s="2"/>
      <c r="F136" s="2"/>
      <c r="G136" s="2"/>
      <c r="H136" s="3"/>
      <c r="I136" s="3"/>
      <c r="J136" s="3"/>
      <c r="K136" s="3"/>
      <c r="L136" s="3"/>
      <c r="M136" s="3"/>
      <c r="N136" s="3"/>
      <c r="O136" s="3"/>
      <c r="P136" s="3"/>
      <c r="Q136" s="3"/>
      <c r="R136" s="3"/>
      <c r="S136" s="3"/>
      <c r="T136" s="3"/>
      <c r="U136" s="3"/>
      <c r="V136" s="3"/>
      <c r="W136" s="3"/>
      <c r="X136" s="3"/>
      <c r="Y136" s="3"/>
      <c r="Z136" s="3"/>
    </row>
    <row r="137" spans="1:26" ht="13">
      <c r="A137" s="1"/>
      <c r="B137" s="2"/>
      <c r="C137" s="2"/>
      <c r="D137" s="2"/>
      <c r="E137" s="2"/>
      <c r="F137" s="2"/>
      <c r="G137" s="2"/>
      <c r="H137" s="3"/>
      <c r="I137" s="3"/>
      <c r="J137" s="3"/>
      <c r="K137" s="3"/>
      <c r="L137" s="3"/>
      <c r="M137" s="3"/>
      <c r="N137" s="3"/>
      <c r="O137" s="3"/>
      <c r="P137" s="3"/>
      <c r="Q137" s="3"/>
      <c r="R137" s="3"/>
      <c r="S137" s="3"/>
      <c r="T137" s="3"/>
      <c r="U137" s="3"/>
      <c r="V137" s="3"/>
      <c r="W137" s="3"/>
      <c r="X137" s="3"/>
      <c r="Y137" s="3"/>
      <c r="Z137" s="3"/>
    </row>
    <row r="138" spans="1:26" ht="13">
      <c r="A138" s="1"/>
      <c r="B138" s="2"/>
      <c r="C138" s="2"/>
      <c r="D138" s="2"/>
      <c r="E138" s="2"/>
      <c r="F138" s="2"/>
      <c r="G138" s="2"/>
      <c r="H138" s="3"/>
      <c r="I138" s="3"/>
      <c r="J138" s="3"/>
      <c r="K138" s="3"/>
      <c r="L138" s="3"/>
      <c r="M138" s="3"/>
      <c r="N138" s="3"/>
      <c r="O138" s="3"/>
      <c r="P138" s="3"/>
      <c r="Q138" s="3"/>
      <c r="R138" s="3"/>
      <c r="S138" s="3"/>
      <c r="T138" s="3"/>
      <c r="U138" s="3"/>
      <c r="V138" s="3"/>
      <c r="W138" s="3"/>
      <c r="X138" s="3"/>
      <c r="Y138" s="3"/>
      <c r="Z138" s="3"/>
    </row>
    <row r="139" spans="1:26" ht="13">
      <c r="A139" s="1"/>
      <c r="B139" s="2"/>
      <c r="C139" s="2"/>
      <c r="D139" s="2"/>
      <c r="E139" s="2"/>
      <c r="F139" s="2"/>
      <c r="G139" s="2"/>
      <c r="H139" s="3"/>
      <c r="I139" s="3"/>
      <c r="J139" s="3"/>
      <c r="K139" s="3"/>
      <c r="L139" s="3"/>
      <c r="M139" s="3"/>
      <c r="N139" s="3"/>
      <c r="O139" s="3"/>
      <c r="P139" s="3"/>
      <c r="Q139" s="3"/>
      <c r="R139" s="3"/>
      <c r="S139" s="3"/>
      <c r="T139" s="3"/>
      <c r="U139" s="3"/>
      <c r="V139" s="3"/>
      <c r="W139" s="3"/>
      <c r="X139" s="3"/>
      <c r="Y139" s="3"/>
      <c r="Z139" s="3"/>
    </row>
    <row r="140" spans="1:26" ht="13">
      <c r="A140" s="1"/>
      <c r="B140" s="2"/>
      <c r="C140" s="2"/>
      <c r="D140" s="2"/>
      <c r="E140" s="2"/>
      <c r="F140" s="2"/>
      <c r="G140" s="2"/>
      <c r="H140" s="3"/>
      <c r="I140" s="3"/>
      <c r="J140" s="3"/>
      <c r="K140" s="3"/>
      <c r="L140" s="3"/>
      <c r="M140" s="3"/>
      <c r="N140" s="3"/>
      <c r="O140" s="3"/>
      <c r="P140" s="3"/>
      <c r="Q140" s="3"/>
      <c r="R140" s="3"/>
      <c r="S140" s="3"/>
      <c r="T140" s="3"/>
      <c r="U140" s="3"/>
      <c r="V140" s="3"/>
      <c r="W140" s="3"/>
      <c r="X140" s="3"/>
      <c r="Y140" s="3"/>
      <c r="Z140" s="3"/>
    </row>
    <row r="141" spans="1:26" ht="13">
      <c r="A141" s="1"/>
      <c r="B141" s="2"/>
      <c r="C141" s="2"/>
      <c r="D141" s="2"/>
      <c r="E141" s="2"/>
      <c r="F141" s="2"/>
      <c r="G141" s="2"/>
      <c r="H141" s="3"/>
      <c r="I141" s="3"/>
      <c r="J141" s="3"/>
      <c r="K141" s="3"/>
      <c r="L141" s="3"/>
      <c r="M141" s="3"/>
      <c r="N141" s="3"/>
      <c r="O141" s="3"/>
      <c r="P141" s="3"/>
      <c r="Q141" s="3"/>
      <c r="R141" s="3"/>
      <c r="S141" s="3"/>
      <c r="T141" s="3"/>
      <c r="U141" s="3"/>
      <c r="V141" s="3"/>
      <c r="W141" s="3"/>
      <c r="X141" s="3"/>
      <c r="Y141" s="3"/>
      <c r="Z141" s="3"/>
    </row>
    <row r="142" spans="1:26" ht="13">
      <c r="A142" s="1"/>
      <c r="B142" s="2"/>
      <c r="C142" s="2"/>
      <c r="D142" s="2"/>
      <c r="E142" s="2"/>
      <c r="F142" s="2"/>
      <c r="G142" s="2"/>
      <c r="H142" s="3"/>
      <c r="I142" s="3"/>
      <c r="J142" s="3"/>
      <c r="K142" s="3"/>
      <c r="L142" s="3"/>
      <c r="M142" s="3"/>
      <c r="N142" s="3"/>
      <c r="O142" s="3"/>
      <c r="P142" s="3"/>
      <c r="Q142" s="3"/>
      <c r="R142" s="3"/>
      <c r="S142" s="3"/>
      <c r="T142" s="3"/>
      <c r="U142" s="3"/>
      <c r="V142" s="3"/>
      <c r="W142" s="3"/>
      <c r="X142" s="3"/>
      <c r="Y142" s="3"/>
      <c r="Z142" s="3"/>
    </row>
    <row r="143" spans="1:26" ht="13">
      <c r="A143" s="1"/>
      <c r="B143" s="2"/>
      <c r="C143" s="2"/>
      <c r="D143" s="2"/>
      <c r="E143" s="2"/>
      <c r="F143" s="2"/>
      <c r="G143" s="2"/>
      <c r="H143" s="3"/>
      <c r="I143" s="3"/>
      <c r="J143" s="3"/>
      <c r="K143" s="3"/>
      <c r="L143" s="3"/>
      <c r="M143" s="3"/>
      <c r="N143" s="3"/>
      <c r="O143" s="3"/>
      <c r="P143" s="3"/>
      <c r="Q143" s="3"/>
      <c r="R143" s="3"/>
      <c r="S143" s="3"/>
      <c r="T143" s="3"/>
      <c r="U143" s="3"/>
      <c r="V143" s="3"/>
      <c r="W143" s="3"/>
      <c r="X143" s="3"/>
      <c r="Y143" s="3"/>
      <c r="Z143" s="3"/>
    </row>
    <row r="144" spans="1:26" ht="13">
      <c r="A144" s="1"/>
      <c r="B144" s="2"/>
      <c r="C144" s="2"/>
      <c r="D144" s="2"/>
      <c r="E144" s="2"/>
      <c r="F144" s="2"/>
      <c r="G144" s="2"/>
      <c r="H144" s="3"/>
      <c r="I144" s="3"/>
      <c r="J144" s="3"/>
      <c r="K144" s="3"/>
      <c r="L144" s="3"/>
      <c r="M144" s="3"/>
      <c r="N144" s="3"/>
      <c r="O144" s="3"/>
      <c r="P144" s="3"/>
      <c r="Q144" s="3"/>
      <c r="R144" s="3"/>
      <c r="S144" s="3"/>
      <c r="T144" s="3"/>
      <c r="U144" s="3"/>
      <c r="V144" s="3"/>
      <c r="W144" s="3"/>
      <c r="X144" s="3"/>
      <c r="Y144" s="3"/>
      <c r="Z144" s="3"/>
    </row>
    <row r="145" spans="1:26" ht="13">
      <c r="A145" s="1"/>
      <c r="B145" s="2"/>
      <c r="C145" s="2"/>
      <c r="D145" s="2"/>
      <c r="E145" s="2"/>
      <c r="F145" s="2"/>
      <c r="G145" s="2"/>
      <c r="H145" s="3"/>
      <c r="I145" s="3"/>
      <c r="J145" s="3"/>
      <c r="K145" s="3"/>
      <c r="L145" s="3"/>
      <c r="M145" s="3"/>
      <c r="N145" s="3"/>
      <c r="O145" s="3"/>
      <c r="P145" s="3"/>
      <c r="Q145" s="3"/>
      <c r="R145" s="3"/>
      <c r="S145" s="3"/>
      <c r="T145" s="3"/>
      <c r="U145" s="3"/>
      <c r="V145" s="3"/>
      <c r="W145" s="3"/>
      <c r="X145" s="3"/>
      <c r="Y145" s="3"/>
      <c r="Z145" s="3"/>
    </row>
    <row r="146" spans="1:26" ht="13">
      <c r="A146" s="1"/>
      <c r="B146" s="2"/>
      <c r="C146" s="2"/>
      <c r="D146" s="2"/>
      <c r="E146" s="2"/>
      <c r="F146" s="2"/>
      <c r="G146" s="2"/>
      <c r="H146" s="3"/>
      <c r="I146" s="3"/>
      <c r="J146" s="3"/>
      <c r="K146" s="3"/>
      <c r="L146" s="3"/>
      <c r="M146" s="3"/>
      <c r="N146" s="3"/>
      <c r="O146" s="3"/>
      <c r="P146" s="3"/>
      <c r="Q146" s="3"/>
      <c r="R146" s="3"/>
      <c r="S146" s="3"/>
      <c r="T146" s="3"/>
      <c r="U146" s="3"/>
      <c r="V146" s="3"/>
      <c r="W146" s="3"/>
      <c r="X146" s="3"/>
      <c r="Y146" s="3"/>
      <c r="Z146" s="3"/>
    </row>
    <row r="147" spans="1:26" ht="13">
      <c r="A147" s="1"/>
      <c r="B147" s="2"/>
      <c r="C147" s="2"/>
      <c r="D147" s="2"/>
      <c r="E147" s="2"/>
      <c r="F147" s="2"/>
      <c r="G147" s="2"/>
      <c r="H147" s="3"/>
      <c r="I147" s="3"/>
      <c r="J147" s="3"/>
      <c r="K147" s="3"/>
      <c r="L147" s="3"/>
      <c r="M147" s="3"/>
      <c r="N147" s="3"/>
      <c r="O147" s="3"/>
      <c r="P147" s="3"/>
      <c r="Q147" s="3"/>
      <c r="R147" s="3"/>
      <c r="S147" s="3"/>
      <c r="T147" s="3"/>
      <c r="U147" s="3"/>
      <c r="V147" s="3"/>
      <c r="W147" s="3"/>
      <c r="X147" s="3"/>
      <c r="Y147" s="3"/>
      <c r="Z147" s="3"/>
    </row>
    <row r="148" spans="1:26" ht="13">
      <c r="A148" s="1"/>
      <c r="B148" s="2"/>
      <c r="C148" s="2"/>
      <c r="D148" s="2"/>
      <c r="E148" s="2"/>
      <c r="F148" s="2"/>
      <c r="G148" s="2"/>
      <c r="H148" s="3"/>
      <c r="I148" s="3"/>
      <c r="J148" s="3"/>
      <c r="K148" s="3"/>
      <c r="L148" s="3"/>
      <c r="M148" s="3"/>
      <c r="N148" s="3"/>
      <c r="O148" s="3"/>
      <c r="P148" s="3"/>
      <c r="Q148" s="3"/>
      <c r="R148" s="3"/>
      <c r="S148" s="3"/>
      <c r="T148" s="3"/>
      <c r="U148" s="3"/>
      <c r="V148" s="3"/>
      <c r="W148" s="3"/>
      <c r="X148" s="3"/>
      <c r="Y148" s="3"/>
      <c r="Z148" s="3"/>
    </row>
    <row r="149" spans="1:26" ht="13">
      <c r="A149" s="1"/>
      <c r="B149" s="2"/>
      <c r="C149" s="2"/>
      <c r="D149" s="2"/>
      <c r="E149" s="2"/>
      <c r="F149" s="2"/>
      <c r="G149" s="2"/>
      <c r="H149" s="3"/>
      <c r="I149" s="3"/>
      <c r="J149" s="3"/>
      <c r="K149" s="3"/>
      <c r="L149" s="3"/>
      <c r="M149" s="3"/>
      <c r="N149" s="3"/>
      <c r="O149" s="3"/>
      <c r="P149" s="3"/>
      <c r="Q149" s="3"/>
      <c r="R149" s="3"/>
      <c r="S149" s="3"/>
      <c r="T149" s="3"/>
      <c r="U149" s="3"/>
      <c r="V149" s="3"/>
      <c r="W149" s="3"/>
      <c r="X149" s="3"/>
      <c r="Y149" s="3"/>
      <c r="Z149" s="3"/>
    </row>
    <row r="150" spans="1:26" ht="13">
      <c r="A150" s="1"/>
      <c r="B150" s="2"/>
      <c r="C150" s="2"/>
      <c r="D150" s="2"/>
      <c r="E150" s="2"/>
      <c r="F150" s="2"/>
      <c r="G150" s="2"/>
      <c r="H150" s="3"/>
      <c r="I150" s="3"/>
      <c r="J150" s="3"/>
      <c r="K150" s="3"/>
      <c r="L150" s="3"/>
      <c r="M150" s="3"/>
      <c r="N150" s="3"/>
      <c r="O150" s="3"/>
      <c r="P150" s="3"/>
      <c r="Q150" s="3"/>
      <c r="R150" s="3"/>
      <c r="S150" s="3"/>
      <c r="T150" s="3"/>
      <c r="U150" s="3"/>
      <c r="V150" s="3"/>
      <c r="W150" s="3"/>
      <c r="X150" s="3"/>
      <c r="Y150" s="3"/>
      <c r="Z150" s="3"/>
    </row>
    <row r="151" spans="1:26" ht="13">
      <c r="A151" s="1"/>
      <c r="B151" s="2"/>
      <c r="C151" s="2"/>
      <c r="D151" s="2"/>
      <c r="E151" s="2"/>
      <c r="F151" s="2"/>
      <c r="G151" s="2"/>
      <c r="H151" s="3"/>
      <c r="I151" s="3"/>
      <c r="J151" s="3"/>
      <c r="K151" s="3"/>
      <c r="L151" s="3"/>
      <c r="M151" s="3"/>
      <c r="N151" s="3"/>
      <c r="O151" s="3"/>
      <c r="P151" s="3"/>
      <c r="Q151" s="3"/>
      <c r="R151" s="3"/>
      <c r="S151" s="3"/>
      <c r="T151" s="3"/>
      <c r="U151" s="3"/>
      <c r="V151" s="3"/>
      <c r="W151" s="3"/>
      <c r="X151" s="3"/>
      <c r="Y151" s="3"/>
      <c r="Z151" s="3"/>
    </row>
    <row r="152" spans="1:26" ht="13">
      <c r="A152" s="1"/>
      <c r="B152" s="2"/>
      <c r="C152" s="2"/>
      <c r="D152" s="2"/>
      <c r="E152" s="2"/>
      <c r="F152" s="2"/>
      <c r="G152" s="2"/>
      <c r="H152" s="3"/>
      <c r="I152" s="3"/>
      <c r="J152" s="3"/>
      <c r="K152" s="3"/>
      <c r="L152" s="3"/>
      <c r="M152" s="3"/>
      <c r="N152" s="3"/>
      <c r="O152" s="3"/>
      <c r="P152" s="3"/>
      <c r="Q152" s="3"/>
      <c r="R152" s="3"/>
      <c r="S152" s="3"/>
      <c r="T152" s="3"/>
      <c r="U152" s="3"/>
      <c r="V152" s="3"/>
      <c r="W152" s="3"/>
      <c r="X152" s="3"/>
      <c r="Y152" s="3"/>
      <c r="Z152" s="3"/>
    </row>
    <row r="153" spans="1:26" ht="13">
      <c r="A153" s="1"/>
      <c r="B153" s="2"/>
      <c r="C153" s="2"/>
      <c r="D153" s="2"/>
      <c r="E153" s="2"/>
      <c r="F153" s="2"/>
      <c r="G153" s="2"/>
      <c r="H153" s="3"/>
      <c r="I153" s="3"/>
      <c r="J153" s="3"/>
      <c r="K153" s="3"/>
      <c r="L153" s="3"/>
      <c r="M153" s="3"/>
      <c r="N153" s="3"/>
      <c r="O153" s="3"/>
      <c r="P153" s="3"/>
      <c r="Q153" s="3"/>
      <c r="R153" s="3"/>
      <c r="S153" s="3"/>
      <c r="T153" s="3"/>
      <c r="U153" s="3"/>
      <c r="V153" s="3"/>
      <c r="W153" s="3"/>
      <c r="X153" s="3"/>
      <c r="Y153" s="3"/>
      <c r="Z153" s="3"/>
    </row>
    <row r="154" spans="1:26" ht="13">
      <c r="A154" s="1"/>
      <c r="B154" s="2"/>
      <c r="C154" s="2"/>
      <c r="D154" s="2"/>
      <c r="E154" s="2"/>
      <c r="F154" s="2"/>
      <c r="G154" s="2"/>
      <c r="H154" s="3"/>
      <c r="I154" s="3"/>
      <c r="J154" s="3"/>
      <c r="K154" s="3"/>
      <c r="L154" s="3"/>
      <c r="M154" s="3"/>
      <c r="N154" s="3"/>
      <c r="O154" s="3"/>
      <c r="P154" s="3"/>
      <c r="Q154" s="3"/>
      <c r="R154" s="3"/>
      <c r="S154" s="3"/>
      <c r="T154" s="3"/>
      <c r="U154" s="3"/>
      <c r="V154" s="3"/>
      <c r="W154" s="3"/>
      <c r="X154" s="3"/>
      <c r="Y154" s="3"/>
      <c r="Z154" s="3"/>
    </row>
    <row r="155" spans="1:26" ht="13">
      <c r="A155" s="1"/>
      <c r="B155" s="2"/>
      <c r="C155" s="2"/>
      <c r="D155" s="2"/>
      <c r="E155" s="2"/>
      <c r="F155" s="2"/>
      <c r="G155" s="2"/>
      <c r="H155" s="3"/>
      <c r="I155" s="3"/>
      <c r="J155" s="3"/>
      <c r="K155" s="3"/>
      <c r="L155" s="3"/>
      <c r="M155" s="3"/>
      <c r="N155" s="3"/>
      <c r="O155" s="3"/>
      <c r="P155" s="3"/>
      <c r="Q155" s="3"/>
      <c r="R155" s="3"/>
      <c r="S155" s="3"/>
      <c r="T155" s="3"/>
      <c r="U155" s="3"/>
      <c r="V155" s="3"/>
      <c r="W155" s="3"/>
      <c r="X155" s="3"/>
      <c r="Y155" s="3"/>
      <c r="Z155" s="3"/>
    </row>
    <row r="156" spans="1:26" ht="13">
      <c r="A156" s="1"/>
      <c r="B156" s="2"/>
      <c r="C156" s="2"/>
      <c r="D156" s="2"/>
      <c r="E156" s="2"/>
      <c r="F156" s="2"/>
      <c r="G156" s="2"/>
      <c r="H156" s="3"/>
      <c r="I156" s="3"/>
      <c r="J156" s="3"/>
      <c r="K156" s="3"/>
      <c r="L156" s="3"/>
      <c r="M156" s="3"/>
      <c r="N156" s="3"/>
      <c r="O156" s="3"/>
      <c r="P156" s="3"/>
      <c r="Q156" s="3"/>
      <c r="R156" s="3"/>
      <c r="S156" s="3"/>
      <c r="T156" s="3"/>
      <c r="U156" s="3"/>
      <c r="V156" s="3"/>
      <c r="W156" s="3"/>
      <c r="X156" s="3"/>
      <c r="Y156" s="3"/>
      <c r="Z156" s="3"/>
    </row>
    <row r="157" spans="1:26" ht="13">
      <c r="A157" s="1"/>
      <c r="B157" s="2"/>
      <c r="C157" s="2"/>
      <c r="D157" s="2"/>
      <c r="E157" s="2"/>
      <c r="F157" s="2"/>
      <c r="G157" s="2"/>
      <c r="H157" s="3"/>
      <c r="I157" s="3"/>
      <c r="J157" s="3"/>
      <c r="K157" s="3"/>
      <c r="L157" s="3"/>
      <c r="M157" s="3"/>
      <c r="N157" s="3"/>
      <c r="O157" s="3"/>
      <c r="P157" s="3"/>
      <c r="Q157" s="3"/>
      <c r="R157" s="3"/>
      <c r="S157" s="3"/>
      <c r="T157" s="3"/>
      <c r="U157" s="3"/>
      <c r="V157" s="3"/>
      <c r="W157" s="3"/>
      <c r="X157" s="3"/>
      <c r="Y157" s="3"/>
      <c r="Z157" s="3"/>
    </row>
    <row r="158" spans="1:26" ht="13">
      <c r="A158" s="1"/>
      <c r="B158" s="2"/>
      <c r="C158" s="2"/>
      <c r="D158" s="2"/>
      <c r="E158" s="2"/>
      <c r="F158" s="2"/>
      <c r="G158" s="2"/>
      <c r="H158" s="3"/>
      <c r="I158" s="3"/>
      <c r="J158" s="3"/>
      <c r="K158" s="3"/>
      <c r="L158" s="3"/>
      <c r="M158" s="3"/>
      <c r="N158" s="3"/>
      <c r="O158" s="3"/>
      <c r="P158" s="3"/>
      <c r="Q158" s="3"/>
      <c r="R158" s="3"/>
      <c r="S158" s="3"/>
      <c r="T158" s="3"/>
      <c r="U158" s="3"/>
      <c r="V158" s="3"/>
      <c r="W158" s="3"/>
      <c r="X158" s="3"/>
      <c r="Y158" s="3"/>
      <c r="Z158" s="3"/>
    </row>
    <row r="159" spans="1:26" ht="13">
      <c r="A159" s="1"/>
      <c r="B159" s="2"/>
      <c r="C159" s="2"/>
      <c r="D159" s="2"/>
      <c r="E159" s="2"/>
      <c r="F159" s="2"/>
      <c r="G159" s="2"/>
      <c r="H159" s="3"/>
      <c r="I159" s="3"/>
      <c r="J159" s="3"/>
      <c r="K159" s="3"/>
      <c r="L159" s="3"/>
      <c r="M159" s="3"/>
      <c r="N159" s="3"/>
      <c r="O159" s="3"/>
      <c r="P159" s="3"/>
      <c r="Q159" s="3"/>
      <c r="R159" s="3"/>
      <c r="S159" s="3"/>
      <c r="T159" s="3"/>
      <c r="U159" s="3"/>
      <c r="V159" s="3"/>
      <c r="W159" s="3"/>
      <c r="X159" s="3"/>
      <c r="Y159" s="3"/>
      <c r="Z159" s="3"/>
    </row>
    <row r="160" spans="1:26" ht="13">
      <c r="A160" s="1"/>
      <c r="B160" s="2"/>
      <c r="C160" s="2"/>
      <c r="D160" s="2"/>
      <c r="E160" s="2"/>
      <c r="F160" s="2"/>
      <c r="G160" s="2"/>
      <c r="H160" s="3"/>
      <c r="I160" s="3"/>
      <c r="J160" s="3"/>
      <c r="K160" s="3"/>
      <c r="L160" s="3"/>
      <c r="M160" s="3"/>
      <c r="N160" s="3"/>
      <c r="O160" s="3"/>
      <c r="P160" s="3"/>
      <c r="Q160" s="3"/>
      <c r="R160" s="3"/>
      <c r="S160" s="3"/>
      <c r="T160" s="3"/>
      <c r="U160" s="3"/>
      <c r="V160" s="3"/>
      <c r="W160" s="3"/>
      <c r="X160" s="3"/>
      <c r="Y160" s="3"/>
      <c r="Z160" s="3"/>
    </row>
    <row r="161" spans="1:26" ht="13">
      <c r="A161" s="1"/>
      <c r="B161" s="2"/>
      <c r="C161" s="2"/>
      <c r="D161" s="2"/>
      <c r="E161" s="2"/>
      <c r="F161" s="2"/>
      <c r="G161" s="2"/>
      <c r="H161" s="3"/>
      <c r="I161" s="3"/>
      <c r="J161" s="3"/>
      <c r="K161" s="3"/>
      <c r="L161" s="3"/>
      <c r="M161" s="3"/>
      <c r="N161" s="3"/>
      <c r="O161" s="3"/>
      <c r="P161" s="3"/>
      <c r="Q161" s="3"/>
      <c r="R161" s="3"/>
      <c r="S161" s="3"/>
      <c r="T161" s="3"/>
      <c r="U161" s="3"/>
      <c r="V161" s="3"/>
      <c r="W161" s="3"/>
      <c r="X161" s="3"/>
      <c r="Y161" s="3"/>
      <c r="Z161" s="3"/>
    </row>
    <row r="162" spans="1:26" ht="13">
      <c r="A162" s="1"/>
      <c r="B162" s="2"/>
      <c r="C162" s="2"/>
      <c r="D162" s="2"/>
      <c r="E162" s="2"/>
      <c r="F162" s="2"/>
      <c r="G162" s="2"/>
      <c r="H162" s="3"/>
      <c r="I162" s="3"/>
      <c r="J162" s="3"/>
      <c r="K162" s="3"/>
      <c r="L162" s="3"/>
      <c r="M162" s="3"/>
      <c r="N162" s="3"/>
      <c r="O162" s="3"/>
      <c r="P162" s="3"/>
      <c r="Q162" s="3"/>
      <c r="R162" s="3"/>
      <c r="S162" s="3"/>
      <c r="T162" s="3"/>
      <c r="U162" s="3"/>
      <c r="V162" s="3"/>
      <c r="W162" s="3"/>
      <c r="X162" s="3"/>
      <c r="Y162" s="3"/>
      <c r="Z162" s="3"/>
    </row>
    <row r="163" spans="1:26" ht="13">
      <c r="A163" s="1"/>
      <c r="B163" s="2"/>
      <c r="C163" s="2"/>
      <c r="D163" s="2"/>
      <c r="E163" s="2"/>
      <c r="F163" s="2"/>
      <c r="G163" s="2"/>
      <c r="H163" s="3"/>
      <c r="I163" s="3"/>
      <c r="J163" s="3"/>
      <c r="K163" s="3"/>
      <c r="L163" s="3"/>
      <c r="M163" s="3"/>
      <c r="N163" s="3"/>
      <c r="O163" s="3"/>
      <c r="P163" s="3"/>
      <c r="Q163" s="3"/>
      <c r="R163" s="3"/>
      <c r="S163" s="3"/>
      <c r="T163" s="3"/>
      <c r="U163" s="3"/>
      <c r="V163" s="3"/>
      <c r="W163" s="3"/>
      <c r="X163" s="3"/>
      <c r="Y163" s="3"/>
      <c r="Z163" s="3"/>
    </row>
    <row r="164" spans="1:26" ht="13">
      <c r="A164" s="1"/>
      <c r="B164" s="2"/>
      <c r="C164" s="2"/>
      <c r="D164" s="2"/>
      <c r="E164" s="2"/>
      <c r="F164" s="2"/>
      <c r="G164" s="2"/>
      <c r="H164" s="3"/>
      <c r="I164" s="3"/>
      <c r="J164" s="3"/>
      <c r="K164" s="3"/>
      <c r="L164" s="3"/>
      <c r="M164" s="3"/>
      <c r="N164" s="3"/>
      <c r="O164" s="3"/>
      <c r="P164" s="3"/>
      <c r="Q164" s="3"/>
      <c r="R164" s="3"/>
      <c r="S164" s="3"/>
      <c r="T164" s="3"/>
      <c r="U164" s="3"/>
      <c r="V164" s="3"/>
      <c r="W164" s="3"/>
      <c r="X164" s="3"/>
      <c r="Y164" s="3"/>
      <c r="Z164" s="3"/>
    </row>
    <row r="165" spans="1:26" ht="13">
      <c r="A165" s="1"/>
      <c r="B165" s="2"/>
      <c r="C165" s="2"/>
      <c r="D165" s="2"/>
      <c r="E165" s="2"/>
      <c r="F165" s="2"/>
      <c r="G165" s="2"/>
      <c r="H165" s="3"/>
      <c r="I165" s="3"/>
      <c r="J165" s="3"/>
      <c r="K165" s="3"/>
      <c r="L165" s="3"/>
      <c r="M165" s="3"/>
      <c r="N165" s="3"/>
      <c r="O165" s="3"/>
      <c r="P165" s="3"/>
      <c r="Q165" s="3"/>
      <c r="R165" s="3"/>
      <c r="S165" s="3"/>
      <c r="T165" s="3"/>
      <c r="U165" s="3"/>
      <c r="V165" s="3"/>
      <c r="W165" s="3"/>
      <c r="X165" s="3"/>
      <c r="Y165" s="3"/>
      <c r="Z165" s="3"/>
    </row>
    <row r="166" spans="1:26" ht="13">
      <c r="A166" s="1"/>
      <c r="B166" s="2"/>
      <c r="C166" s="2"/>
      <c r="D166" s="2"/>
      <c r="E166" s="2"/>
      <c r="F166" s="2"/>
      <c r="G166" s="2"/>
      <c r="H166" s="3"/>
      <c r="I166" s="3"/>
      <c r="J166" s="3"/>
      <c r="K166" s="3"/>
      <c r="L166" s="3"/>
      <c r="M166" s="3"/>
      <c r="N166" s="3"/>
      <c r="O166" s="3"/>
      <c r="P166" s="3"/>
      <c r="Q166" s="3"/>
      <c r="R166" s="3"/>
      <c r="S166" s="3"/>
      <c r="T166" s="3"/>
      <c r="U166" s="3"/>
      <c r="V166" s="3"/>
      <c r="W166" s="3"/>
      <c r="X166" s="3"/>
      <c r="Y166" s="3"/>
      <c r="Z166" s="3"/>
    </row>
    <row r="167" spans="1:26" ht="13">
      <c r="A167" s="1"/>
      <c r="B167" s="2"/>
      <c r="C167" s="2"/>
      <c r="D167" s="2"/>
      <c r="E167" s="2"/>
      <c r="F167" s="2"/>
      <c r="G167" s="2"/>
      <c r="H167" s="3"/>
      <c r="I167" s="3"/>
      <c r="J167" s="3"/>
      <c r="K167" s="3"/>
      <c r="L167" s="3"/>
      <c r="M167" s="3"/>
      <c r="N167" s="3"/>
      <c r="O167" s="3"/>
      <c r="P167" s="3"/>
      <c r="Q167" s="3"/>
      <c r="R167" s="3"/>
      <c r="S167" s="3"/>
      <c r="T167" s="3"/>
      <c r="U167" s="3"/>
      <c r="V167" s="3"/>
      <c r="W167" s="3"/>
      <c r="X167" s="3"/>
      <c r="Y167" s="3"/>
      <c r="Z167" s="3"/>
    </row>
    <row r="168" spans="1:26" ht="13">
      <c r="A168" s="1"/>
      <c r="B168" s="2"/>
      <c r="C168" s="2"/>
      <c r="D168" s="2"/>
      <c r="E168" s="2"/>
      <c r="F168" s="2"/>
      <c r="G168" s="2"/>
      <c r="H168" s="3"/>
      <c r="I168" s="3"/>
      <c r="J168" s="3"/>
      <c r="K168" s="3"/>
      <c r="L168" s="3"/>
      <c r="M168" s="3"/>
      <c r="N168" s="3"/>
      <c r="O168" s="3"/>
      <c r="P168" s="3"/>
      <c r="Q168" s="3"/>
      <c r="R168" s="3"/>
      <c r="S168" s="3"/>
      <c r="T168" s="3"/>
      <c r="U168" s="3"/>
      <c r="V168" s="3"/>
      <c r="W168" s="3"/>
      <c r="X168" s="3"/>
      <c r="Y168" s="3"/>
      <c r="Z168" s="3"/>
    </row>
    <row r="169" spans="1:26" ht="13">
      <c r="A169" s="1"/>
      <c r="B169" s="2"/>
      <c r="C169" s="2"/>
      <c r="D169" s="2"/>
      <c r="E169" s="2"/>
      <c r="F169" s="2"/>
      <c r="G169" s="2"/>
      <c r="H169" s="3"/>
      <c r="I169" s="3"/>
      <c r="J169" s="3"/>
      <c r="K169" s="3"/>
      <c r="L169" s="3"/>
      <c r="M169" s="3"/>
      <c r="N169" s="3"/>
      <c r="O169" s="3"/>
      <c r="P169" s="3"/>
      <c r="Q169" s="3"/>
      <c r="R169" s="3"/>
      <c r="S169" s="3"/>
      <c r="T169" s="3"/>
      <c r="U169" s="3"/>
      <c r="V169" s="3"/>
      <c r="W169" s="3"/>
      <c r="X169" s="3"/>
      <c r="Y169" s="3"/>
      <c r="Z169" s="3"/>
    </row>
    <row r="170" spans="1:26" ht="13">
      <c r="A170" s="1"/>
      <c r="B170" s="2"/>
      <c r="C170" s="2"/>
      <c r="D170" s="2"/>
      <c r="E170" s="2"/>
      <c r="F170" s="2"/>
      <c r="G170" s="2"/>
      <c r="H170" s="3"/>
      <c r="I170" s="3"/>
      <c r="J170" s="3"/>
      <c r="K170" s="3"/>
      <c r="L170" s="3"/>
      <c r="M170" s="3"/>
      <c r="N170" s="3"/>
      <c r="O170" s="3"/>
      <c r="P170" s="3"/>
      <c r="Q170" s="3"/>
      <c r="R170" s="3"/>
      <c r="S170" s="3"/>
      <c r="T170" s="3"/>
      <c r="U170" s="3"/>
      <c r="V170" s="3"/>
      <c r="W170" s="3"/>
      <c r="X170" s="3"/>
      <c r="Y170" s="3"/>
      <c r="Z170" s="3"/>
    </row>
    <row r="171" spans="1:26" ht="13">
      <c r="A171" s="1"/>
      <c r="B171" s="2"/>
      <c r="C171" s="2"/>
      <c r="D171" s="2"/>
      <c r="E171" s="2"/>
      <c r="F171" s="2"/>
      <c r="G171" s="2"/>
      <c r="H171" s="3"/>
      <c r="I171" s="3"/>
      <c r="J171" s="3"/>
      <c r="K171" s="3"/>
      <c r="L171" s="3"/>
      <c r="M171" s="3"/>
      <c r="N171" s="3"/>
      <c r="O171" s="3"/>
      <c r="P171" s="3"/>
      <c r="Q171" s="3"/>
      <c r="R171" s="3"/>
      <c r="S171" s="3"/>
      <c r="T171" s="3"/>
      <c r="U171" s="3"/>
      <c r="V171" s="3"/>
      <c r="W171" s="3"/>
      <c r="X171" s="3"/>
      <c r="Y171" s="3"/>
      <c r="Z171" s="3"/>
    </row>
    <row r="172" spans="1:26" ht="13">
      <c r="A172" s="1"/>
      <c r="B172" s="2"/>
      <c r="C172" s="2"/>
      <c r="D172" s="2"/>
      <c r="E172" s="2"/>
      <c r="F172" s="2"/>
      <c r="G172" s="2"/>
      <c r="H172" s="3"/>
      <c r="I172" s="3"/>
      <c r="J172" s="3"/>
      <c r="K172" s="3"/>
      <c r="L172" s="3"/>
      <c r="M172" s="3"/>
      <c r="N172" s="3"/>
      <c r="O172" s="3"/>
      <c r="P172" s="3"/>
      <c r="Q172" s="3"/>
      <c r="R172" s="3"/>
      <c r="S172" s="3"/>
      <c r="T172" s="3"/>
      <c r="U172" s="3"/>
      <c r="V172" s="3"/>
      <c r="W172" s="3"/>
      <c r="X172" s="3"/>
      <c r="Y172" s="3"/>
      <c r="Z172" s="3"/>
    </row>
    <row r="173" spans="1:26" ht="13">
      <c r="A173" s="1"/>
      <c r="B173" s="2"/>
      <c r="C173" s="2"/>
      <c r="D173" s="2"/>
      <c r="E173" s="2"/>
      <c r="F173" s="2"/>
      <c r="G173" s="2"/>
      <c r="H173" s="3"/>
      <c r="I173" s="3"/>
      <c r="J173" s="3"/>
      <c r="K173" s="3"/>
      <c r="L173" s="3"/>
      <c r="M173" s="3"/>
      <c r="N173" s="3"/>
      <c r="O173" s="3"/>
      <c r="P173" s="3"/>
      <c r="Q173" s="3"/>
      <c r="R173" s="3"/>
      <c r="S173" s="3"/>
      <c r="T173" s="3"/>
      <c r="U173" s="3"/>
      <c r="V173" s="3"/>
      <c r="W173" s="3"/>
      <c r="X173" s="3"/>
      <c r="Y173" s="3"/>
      <c r="Z173" s="3"/>
    </row>
    <row r="174" spans="1:26" ht="13">
      <c r="A174" s="1"/>
      <c r="B174" s="2"/>
      <c r="C174" s="2"/>
      <c r="D174" s="2"/>
      <c r="E174" s="2"/>
      <c r="F174" s="2"/>
      <c r="G174" s="2"/>
      <c r="H174" s="3"/>
      <c r="I174" s="3"/>
      <c r="J174" s="3"/>
      <c r="K174" s="3"/>
      <c r="L174" s="3"/>
      <c r="M174" s="3"/>
      <c r="N174" s="3"/>
      <c r="O174" s="3"/>
      <c r="P174" s="3"/>
      <c r="Q174" s="3"/>
      <c r="R174" s="3"/>
      <c r="S174" s="3"/>
      <c r="T174" s="3"/>
      <c r="U174" s="3"/>
      <c r="V174" s="3"/>
      <c r="W174" s="3"/>
      <c r="X174" s="3"/>
      <c r="Y174" s="3"/>
      <c r="Z174" s="3"/>
    </row>
    <row r="175" spans="1:26" ht="13">
      <c r="A175" s="1"/>
      <c r="B175" s="2"/>
      <c r="C175" s="2"/>
      <c r="D175" s="2"/>
      <c r="E175" s="2"/>
      <c r="F175" s="2"/>
      <c r="G175" s="2"/>
      <c r="H175" s="3"/>
      <c r="I175" s="3"/>
      <c r="J175" s="3"/>
      <c r="K175" s="3"/>
      <c r="L175" s="3"/>
      <c r="M175" s="3"/>
      <c r="N175" s="3"/>
      <c r="O175" s="3"/>
      <c r="P175" s="3"/>
      <c r="Q175" s="3"/>
      <c r="R175" s="3"/>
      <c r="S175" s="3"/>
      <c r="T175" s="3"/>
      <c r="U175" s="3"/>
      <c r="V175" s="3"/>
      <c r="W175" s="3"/>
      <c r="X175" s="3"/>
      <c r="Y175" s="3"/>
      <c r="Z175" s="3"/>
    </row>
    <row r="176" spans="1:26" ht="13">
      <c r="A176" s="1"/>
      <c r="B176" s="2"/>
      <c r="C176" s="2"/>
      <c r="D176" s="2"/>
      <c r="E176" s="2"/>
      <c r="F176" s="2"/>
      <c r="G176" s="2"/>
      <c r="H176" s="3"/>
      <c r="I176" s="3"/>
      <c r="J176" s="3"/>
      <c r="K176" s="3"/>
      <c r="L176" s="3"/>
      <c r="M176" s="3"/>
      <c r="N176" s="3"/>
      <c r="O176" s="3"/>
      <c r="P176" s="3"/>
      <c r="Q176" s="3"/>
      <c r="R176" s="3"/>
      <c r="S176" s="3"/>
      <c r="T176" s="3"/>
      <c r="U176" s="3"/>
      <c r="V176" s="3"/>
      <c r="W176" s="3"/>
      <c r="X176" s="3"/>
      <c r="Y176" s="3"/>
      <c r="Z176" s="3"/>
    </row>
    <row r="177" spans="1:26" ht="13">
      <c r="A177" s="1"/>
      <c r="B177" s="2"/>
      <c r="C177" s="2"/>
      <c r="D177" s="2"/>
      <c r="E177" s="2"/>
      <c r="F177" s="2"/>
      <c r="G177" s="2"/>
      <c r="H177" s="3"/>
      <c r="I177" s="3"/>
      <c r="J177" s="3"/>
      <c r="K177" s="3"/>
      <c r="L177" s="3"/>
      <c r="M177" s="3"/>
      <c r="N177" s="3"/>
      <c r="O177" s="3"/>
      <c r="P177" s="3"/>
      <c r="Q177" s="3"/>
      <c r="R177" s="3"/>
      <c r="S177" s="3"/>
      <c r="T177" s="3"/>
      <c r="U177" s="3"/>
      <c r="V177" s="3"/>
      <c r="W177" s="3"/>
      <c r="X177" s="3"/>
      <c r="Y177" s="3"/>
      <c r="Z177" s="3"/>
    </row>
    <row r="178" spans="1:26" ht="13">
      <c r="A178" s="1"/>
      <c r="B178" s="2"/>
      <c r="C178" s="2"/>
      <c r="D178" s="2"/>
      <c r="E178" s="2"/>
      <c r="F178" s="2"/>
      <c r="G178" s="2"/>
      <c r="H178" s="3"/>
      <c r="I178" s="3"/>
      <c r="J178" s="3"/>
      <c r="K178" s="3"/>
      <c r="L178" s="3"/>
      <c r="M178" s="3"/>
      <c r="N178" s="3"/>
      <c r="O178" s="3"/>
      <c r="P178" s="3"/>
      <c r="Q178" s="3"/>
      <c r="R178" s="3"/>
      <c r="S178" s="3"/>
      <c r="T178" s="3"/>
      <c r="U178" s="3"/>
      <c r="V178" s="3"/>
      <c r="W178" s="3"/>
      <c r="X178" s="3"/>
      <c r="Y178" s="3"/>
      <c r="Z178" s="3"/>
    </row>
    <row r="179" spans="1:26" ht="13">
      <c r="A179" s="1"/>
      <c r="B179" s="2"/>
      <c r="C179" s="2"/>
      <c r="D179" s="2"/>
      <c r="E179" s="2"/>
      <c r="F179" s="2"/>
      <c r="G179" s="2"/>
      <c r="H179" s="3"/>
      <c r="I179" s="3"/>
      <c r="J179" s="3"/>
      <c r="K179" s="3"/>
      <c r="L179" s="3"/>
      <c r="M179" s="3"/>
      <c r="N179" s="3"/>
      <c r="O179" s="3"/>
      <c r="P179" s="3"/>
      <c r="Q179" s="3"/>
      <c r="R179" s="3"/>
      <c r="S179" s="3"/>
      <c r="T179" s="3"/>
      <c r="U179" s="3"/>
      <c r="V179" s="3"/>
      <c r="W179" s="3"/>
      <c r="X179" s="3"/>
      <c r="Y179" s="3"/>
      <c r="Z179" s="3"/>
    </row>
    <row r="180" spans="1:26" ht="13">
      <c r="A180" s="1"/>
      <c r="B180" s="2"/>
      <c r="C180" s="2"/>
      <c r="D180" s="2"/>
      <c r="E180" s="2"/>
      <c r="F180" s="2"/>
      <c r="G180" s="2"/>
      <c r="H180" s="3"/>
      <c r="I180" s="3"/>
      <c r="J180" s="3"/>
      <c r="K180" s="3"/>
      <c r="L180" s="3"/>
      <c r="M180" s="3"/>
      <c r="N180" s="3"/>
      <c r="O180" s="3"/>
      <c r="P180" s="3"/>
      <c r="Q180" s="3"/>
      <c r="R180" s="3"/>
      <c r="S180" s="3"/>
      <c r="T180" s="3"/>
      <c r="U180" s="3"/>
      <c r="V180" s="3"/>
      <c r="W180" s="3"/>
      <c r="X180" s="3"/>
      <c r="Y180" s="3"/>
      <c r="Z180" s="3"/>
    </row>
    <row r="181" spans="1:26" ht="13">
      <c r="A181" s="1"/>
      <c r="B181" s="2"/>
      <c r="C181" s="2"/>
      <c r="D181" s="2"/>
      <c r="E181" s="2"/>
      <c r="F181" s="2"/>
      <c r="G181" s="2"/>
      <c r="H181" s="3"/>
      <c r="I181" s="3"/>
      <c r="J181" s="3"/>
      <c r="K181" s="3"/>
      <c r="L181" s="3"/>
      <c r="M181" s="3"/>
      <c r="N181" s="3"/>
      <c r="O181" s="3"/>
      <c r="P181" s="3"/>
      <c r="Q181" s="3"/>
      <c r="R181" s="3"/>
      <c r="S181" s="3"/>
      <c r="T181" s="3"/>
      <c r="U181" s="3"/>
      <c r="V181" s="3"/>
      <c r="W181" s="3"/>
      <c r="X181" s="3"/>
      <c r="Y181" s="3"/>
      <c r="Z181" s="3"/>
    </row>
    <row r="182" spans="1:26" ht="13">
      <c r="A182" s="1"/>
      <c r="B182" s="2"/>
      <c r="C182" s="2"/>
      <c r="D182" s="2"/>
      <c r="E182" s="2"/>
      <c r="F182" s="2"/>
      <c r="G182" s="2"/>
      <c r="H182" s="3"/>
      <c r="I182" s="3"/>
      <c r="J182" s="3"/>
      <c r="K182" s="3"/>
      <c r="L182" s="3"/>
      <c r="M182" s="3"/>
      <c r="N182" s="3"/>
      <c r="O182" s="3"/>
      <c r="P182" s="3"/>
      <c r="Q182" s="3"/>
      <c r="R182" s="3"/>
      <c r="S182" s="3"/>
      <c r="T182" s="3"/>
      <c r="U182" s="3"/>
      <c r="V182" s="3"/>
      <c r="W182" s="3"/>
      <c r="X182" s="3"/>
      <c r="Y182" s="3"/>
      <c r="Z182" s="3"/>
    </row>
    <row r="183" spans="1:26" ht="13">
      <c r="A183" s="1"/>
      <c r="B183" s="2"/>
      <c r="C183" s="2"/>
      <c r="D183" s="2"/>
      <c r="E183" s="2"/>
      <c r="F183" s="2"/>
      <c r="G183" s="2"/>
      <c r="H183" s="3"/>
      <c r="I183" s="3"/>
      <c r="J183" s="3"/>
      <c r="K183" s="3"/>
      <c r="L183" s="3"/>
      <c r="M183" s="3"/>
      <c r="N183" s="3"/>
      <c r="O183" s="3"/>
      <c r="P183" s="3"/>
      <c r="Q183" s="3"/>
      <c r="R183" s="3"/>
      <c r="S183" s="3"/>
      <c r="T183" s="3"/>
      <c r="U183" s="3"/>
      <c r="V183" s="3"/>
      <c r="W183" s="3"/>
      <c r="X183" s="3"/>
      <c r="Y183" s="3"/>
      <c r="Z183" s="3"/>
    </row>
    <row r="184" spans="1:26" ht="13">
      <c r="A184" s="1"/>
      <c r="B184" s="2"/>
      <c r="C184" s="2"/>
      <c r="D184" s="2"/>
      <c r="E184" s="2"/>
      <c r="F184" s="2"/>
      <c r="G184" s="2"/>
      <c r="H184" s="3"/>
      <c r="I184" s="3"/>
      <c r="J184" s="3"/>
      <c r="K184" s="3"/>
      <c r="L184" s="3"/>
      <c r="M184" s="3"/>
      <c r="N184" s="3"/>
      <c r="O184" s="3"/>
      <c r="P184" s="3"/>
      <c r="Q184" s="3"/>
      <c r="R184" s="3"/>
      <c r="S184" s="3"/>
      <c r="T184" s="3"/>
      <c r="U184" s="3"/>
      <c r="V184" s="3"/>
      <c r="W184" s="3"/>
      <c r="X184" s="3"/>
      <c r="Y184" s="3"/>
      <c r="Z184" s="3"/>
    </row>
    <row r="185" spans="1:26" ht="13">
      <c r="A185" s="1"/>
      <c r="B185" s="2"/>
      <c r="C185" s="2"/>
      <c r="D185" s="2"/>
      <c r="E185" s="2"/>
      <c r="F185" s="2"/>
      <c r="G185" s="2"/>
      <c r="H185" s="3"/>
      <c r="I185" s="3"/>
      <c r="J185" s="3"/>
      <c r="K185" s="3"/>
      <c r="L185" s="3"/>
      <c r="M185" s="3"/>
      <c r="N185" s="3"/>
      <c r="O185" s="3"/>
      <c r="P185" s="3"/>
      <c r="Q185" s="3"/>
      <c r="R185" s="3"/>
      <c r="S185" s="3"/>
      <c r="T185" s="3"/>
      <c r="U185" s="3"/>
      <c r="V185" s="3"/>
      <c r="W185" s="3"/>
      <c r="X185" s="3"/>
      <c r="Y185" s="3"/>
      <c r="Z185" s="3"/>
    </row>
    <row r="186" spans="1:26" ht="13">
      <c r="A186" s="1"/>
      <c r="B186" s="2"/>
      <c r="C186" s="2"/>
      <c r="D186" s="2"/>
      <c r="E186" s="2"/>
      <c r="F186" s="2"/>
      <c r="G186" s="2"/>
      <c r="H186" s="3"/>
      <c r="I186" s="3"/>
      <c r="J186" s="3"/>
      <c r="K186" s="3"/>
      <c r="L186" s="3"/>
      <c r="M186" s="3"/>
      <c r="N186" s="3"/>
      <c r="O186" s="3"/>
      <c r="P186" s="3"/>
      <c r="Q186" s="3"/>
      <c r="R186" s="3"/>
      <c r="S186" s="3"/>
      <c r="T186" s="3"/>
      <c r="U186" s="3"/>
      <c r="V186" s="3"/>
      <c r="W186" s="3"/>
      <c r="X186" s="3"/>
      <c r="Y186" s="3"/>
      <c r="Z186" s="3"/>
    </row>
    <row r="187" spans="1:26" ht="13">
      <c r="A187" s="1"/>
      <c r="B187" s="2"/>
      <c r="C187" s="2"/>
      <c r="D187" s="2"/>
      <c r="E187" s="2"/>
      <c r="F187" s="2"/>
      <c r="G187" s="2"/>
      <c r="H187" s="3"/>
      <c r="I187" s="3"/>
      <c r="J187" s="3"/>
      <c r="K187" s="3"/>
      <c r="L187" s="3"/>
      <c r="M187" s="3"/>
      <c r="N187" s="3"/>
      <c r="O187" s="3"/>
      <c r="P187" s="3"/>
      <c r="Q187" s="3"/>
      <c r="R187" s="3"/>
      <c r="S187" s="3"/>
      <c r="T187" s="3"/>
      <c r="U187" s="3"/>
      <c r="V187" s="3"/>
      <c r="W187" s="3"/>
      <c r="X187" s="3"/>
      <c r="Y187" s="3"/>
      <c r="Z187" s="3"/>
    </row>
    <row r="188" spans="1:26" ht="13">
      <c r="A188" s="1"/>
      <c r="B188" s="2"/>
      <c r="C188" s="2"/>
      <c r="D188" s="2"/>
      <c r="E188" s="2"/>
      <c r="F188" s="2"/>
      <c r="G188" s="2"/>
      <c r="H188" s="3"/>
      <c r="I188" s="3"/>
      <c r="J188" s="3"/>
      <c r="K188" s="3"/>
      <c r="L188" s="3"/>
      <c r="M188" s="3"/>
      <c r="N188" s="3"/>
      <c r="O188" s="3"/>
      <c r="P188" s="3"/>
      <c r="Q188" s="3"/>
      <c r="R188" s="3"/>
      <c r="S188" s="3"/>
      <c r="T188" s="3"/>
      <c r="U188" s="3"/>
      <c r="V188" s="3"/>
      <c r="W188" s="3"/>
      <c r="X188" s="3"/>
      <c r="Y188" s="3"/>
      <c r="Z188" s="3"/>
    </row>
    <row r="189" spans="1:26" ht="13">
      <c r="A189" s="1"/>
      <c r="B189" s="2"/>
      <c r="C189" s="2"/>
      <c r="D189" s="2"/>
      <c r="E189" s="2"/>
      <c r="F189" s="2"/>
      <c r="G189" s="2"/>
      <c r="H189" s="3"/>
      <c r="I189" s="3"/>
      <c r="J189" s="3"/>
      <c r="K189" s="3"/>
      <c r="L189" s="3"/>
      <c r="M189" s="3"/>
      <c r="N189" s="3"/>
      <c r="O189" s="3"/>
      <c r="P189" s="3"/>
      <c r="Q189" s="3"/>
      <c r="R189" s="3"/>
      <c r="S189" s="3"/>
      <c r="T189" s="3"/>
      <c r="U189" s="3"/>
      <c r="V189" s="3"/>
      <c r="W189" s="3"/>
      <c r="X189" s="3"/>
      <c r="Y189" s="3"/>
      <c r="Z189" s="3"/>
    </row>
    <row r="190" spans="1:26" ht="13">
      <c r="A190" s="1"/>
      <c r="B190" s="2"/>
      <c r="C190" s="2"/>
      <c r="D190" s="2"/>
      <c r="E190" s="2"/>
      <c r="F190" s="2"/>
      <c r="G190" s="2"/>
      <c r="H190" s="3"/>
      <c r="I190" s="3"/>
      <c r="J190" s="3"/>
      <c r="K190" s="3"/>
      <c r="L190" s="3"/>
      <c r="M190" s="3"/>
      <c r="N190" s="3"/>
      <c r="O190" s="3"/>
      <c r="P190" s="3"/>
      <c r="Q190" s="3"/>
      <c r="R190" s="3"/>
      <c r="S190" s="3"/>
      <c r="T190" s="3"/>
      <c r="U190" s="3"/>
      <c r="V190" s="3"/>
      <c r="W190" s="3"/>
      <c r="X190" s="3"/>
      <c r="Y190" s="3"/>
      <c r="Z190" s="3"/>
    </row>
    <row r="191" spans="1:26" ht="13">
      <c r="A191" s="1"/>
      <c r="B191" s="2"/>
      <c r="C191" s="2"/>
      <c r="D191" s="2"/>
      <c r="E191" s="2"/>
      <c r="F191" s="2"/>
      <c r="G191" s="2"/>
      <c r="H191" s="3"/>
      <c r="I191" s="3"/>
      <c r="J191" s="3"/>
      <c r="K191" s="3"/>
      <c r="L191" s="3"/>
      <c r="M191" s="3"/>
      <c r="N191" s="3"/>
      <c r="O191" s="3"/>
      <c r="P191" s="3"/>
      <c r="Q191" s="3"/>
      <c r="R191" s="3"/>
      <c r="S191" s="3"/>
      <c r="T191" s="3"/>
      <c r="U191" s="3"/>
      <c r="V191" s="3"/>
      <c r="W191" s="3"/>
      <c r="X191" s="3"/>
      <c r="Y191" s="3"/>
      <c r="Z191" s="3"/>
    </row>
    <row r="192" spans="1:26" ht="13">
      <c r="A192" s="1"/>
      <c r="B192" s="2"/>
      <c r="C192" s="2"/>
      <c r="D192" s="2"/>
      <c r="E192" s="2"/>
      <c r="F192" s="2"/>
      <c r="G192" s="2"/>
      <c r="H192" s="3"/>
      <c r="I192" s="3"/>
      <c r="J192" s="3"/>
      <c r="K192" s="3"/>
      <c r="L192" s="3"/>
      <c r="M192" s="3"/>
      <c r="N192" s="3"/>
      <c r="O192" s="3"/>
      <c r="P192" s="3"/>
      <c r="Q192" s="3"/>
      <c r="R192" s="3"/>
      <c r="S192" s="3"/>
      <c r="T192" s="3"/>
      <c r="U192" s="3"/>
      <c r="V192" s="3"/>
      <c r="W192" s="3"/>
      <c r="X192" s="3"/>
      <c r="Y192" s="3"/>
      <c r="Z192" s="3"/>
    </row>
    <row r="193" spans="1:26" ht="13">
      <c r="A193" s="1"/>
      <c r="B193" s="2"/>
      <c r="C193" s="2"/>
      <c r="D193" s="2"/>
      <c r="E193" s="2"/>
      <c r="F193" s="2"/>
      <c r="G193" s="2"/>
      <c r="H193" s="3"/>
      <c r="I193" s="3"/>
      <c r="J193" s="3"/>
      <c r="K193" s="3"/>
      <c r="L193" s="3"/>
      <c r="M193" s="3"/>
      <c r="N193" s="3"/>
      <c r="O193" s="3"/>
      <c r="P193" s="3"/>
      <c r="Q193" s="3"/>
      <c r="R193" s="3"/>
      <c r="S193" s="3"/>
      <c r="T193" s="3"/>
      <c r="U193" s="3"/>
      <c r="V193" s="3"/>
      <c r="W193" s="3"/>
      <c r="X193" s="3"/>
      <c r="Y193" s="3"/>
      <c r="Z193" s="3"/>
    </row>
    <row r="194" spans="1:26" ht="13">
      <c r="A194" s="1"/>
      <c r="B194" s="2"/>
      <c r="C194" s="2"/>
      <c r="D194" s="2"/>
      <c r="E194" s="2"/>
      <c r="F194" s="2"/>
      <c r="G194" s="2"/>
      <c r="H194" s="3"/>
      <c r="I194" s="3"/>
      <c r="J194" s="3"/>
      <c r="K194" s="3"/>
      <c r="L194" s="3"/>
      <c r="M194" s="3"/>
      <c r="N194" s="3"/>
      <c r="O194" s="3"/>
      <c r="P194" s="3"/>
      <c r="Q194" s="3"/>
      <c r="R194" s="3"/>
      <c r="S194" s="3"/>
      <c r="T194" s="3"/>
      <c r="U194" s="3"/>
      <c r="V194" s="3"/>
      <c r="W194" s="3"/>
      <c r="X194" s="3"/>
      <c r="Y194" s="3"/>
      <c r="Z194" s="3"/>
    </row>
    <row r="195" spans="1:26" ht="13">
      <c r="A195" s="1"/>
      <c r="B195" s="2"/>
      <c r="C195" s="2"/>
      <c r="D195" s="2"/>
      <c r="E195" s="2"/>
      <c r="F195" s="2"/>
      <c r="G195" s="2"/>
      <c r="H195" s="3"/>
      <c r="I195" s="3"/>
      <c r="J195" s="3"/>
      <c r="K195" s="3"/>
      <c r="L195" s="3"/>
      <c r="M195" s="3"/>
      <c r="N195" s="3"/>
      <c r="O195" s="3"/>
      <c r="P195" s="3"/>
      <c r="Q195" s="3"/>
      <c r="R195" s="3"/>
      <c r="S195" s="3"/>
      <c r="T195" s="3"/>
      <c r="U195" s="3"/>
      <c r="V195" s="3"/>
      <c r="W195" s="3"/>
      <c r="X195" s="3"/>
      <c r="Y195" s="3"/>
      <c r="Z195" s="3"/>
    </row>
    <row r="196" spans="1:26" ht="13">
      <c r="A196" s="1"/>
      <c r="B196" s="2"/>
      <c r="C196" s="2"/>
      <c r="D196" s="2"/>
      <c r="E196" s="2"/>
      <c r="F196" s="2"/>
      <c r="G196" s="2"/>
      <c r="H196" s="3"/>
      <c r="I196" s="3"/>
      <c r="J196" s="3"/>
      <c r="K196" s="3"/>
      <c r="L196" s="3"/>
      <c r="M196" s="3"/>
      <c r="N196" s="3"/>
      <c r="O196" s="3"/>
      <c r="P196" s="3"/>
      <c r="Q196" s="3"/>
      <c r="R196" s="3"/>
      <c r="S196" s="3"/>
      <c r="T196" s="3"/>
      <c r="U196" s="3"/>
      <c r="V196" s="3"/>
      <c r="W196" s="3"/>
      <c r="X196" s="3"/>
      <c r="Y196" s="3"/>
      <c r="Z196" s="3"/>
    </row>
    <row r="197" spans="1:26" ht="13">
      <c r="A197" s="1"/>
      <c r="B197" s="2"/>
      <c r="C197" s="2"/>
      <c r="D197" s="2"/>
      <c r="E197" s="2"/>
      <c r="F197" s="2"/>
      <c r="G197" s="2"/>
      <c r="H197" s="3"/>
      <c r="I197" s="3"/>
      <c r="J197" s="3"/>
      <c r="K197" s="3"/>
      <c r="L197" s="3"/>
      <c r="M197" s="3"/>
      <c r="N197" s="3"/>
      <c r="O197" s="3"/>
      <c r="P197" s="3"/>
      <c r="Q197" s="3"/>
      <c r="R197" s="3"/>
      <c r="S197" s="3"/>
      <c r="T197" s="3"/>
      <c r="U197" s="3"/>
      <c r="V197" s="3"/>
      <c r="W197" s="3"/>
      <c r="X197" s="3"/>
      <c r="Y197" s="3"/>
      <c r="Z197" s="3"/>
    </row>
    <row r="198" spans="1:26" ht="13">
      <c r="A198" s="1"/>
      <c r="B198" s="2"/>
      <c r="C198" s="2"/>
      <c r="D198" s="2"/>
      <c r="E198" s="2"/>
      <c r="F198" s="2"/>
      <c r="G198" s="2"/>
      <c r="H198" s="3"/>
      <c r="I198" s="3"/>
      <c r="J198" s="3"/>
      <c r="K198" s="3"/>
      <c r="L198" s="3"/>
      <c r="M198" s="3"/>
      <c r="N198" s="3"/>
      <c r="O198" s="3"/>
      <c r="P198" s="3"/>
      <c r="Q198" s="3"/>
      <c r="R198" s="3"/>
      <c r="S198" s="3"/>
      <c r="T198" s="3"/>
      <c r="U198" s="3"/>
      <c r="V198" s="3"/>
      <c r="W198" s="3"/>
      <c r="X198" s="3"/>
      <c r="Y198" s="3"/>
      <c r="Z198" s="3"/>
    </row>
    <row r="199" spans="1:26" ht="13">
      <c r="A199" s="1"/>
      <c r="B199" s="2"/>
      <c r="C199" s="2"/>
      <c r="D199" s="2"/>
      <c r="E199" s="2"/>
      <c r="F199" s="2"/>
      <c r="G199" s="2"/>
      <c r="H199" s="3"/>
      <c r="I199" s="3"/>
      <c r="J199" s="3"/>
      <c r="K199" s="3"/>
      <c r="L199" s="3"/>
      <c r="M199" s="3"/>
      <c r="N199" s="3"/>
      <c r="O199" s="3"/>
      <c r="P199" s="3"/>
      <c r="Q199" s="3"/>
      <c r="R199" s="3"/>
      <c r="S199" s="3"/>
      <c r="T199" s="3"/>
      <c r="U199" s="3"/>
      <c r="V199" s="3"/>
      <c r="W199" s="3"/>
      <c r="X199" s="3"/>
      <c r="Y199" s="3"/>
      <c r="Z199" s="3"/>
    </row>
    <row r="200" spans="1:26" ht="13">
      <c r="A200" s="1"/>
      <c r="B200" s="2"/>
      <c r="C200" s="2"/>
      <c r="D200" s="2"/>
      <c r="E200" s="2"/>
      <c r="F200" s="2"/>
      <c r="G200" s="2"/>
      <c r="H200" s="3"/>
      <c r="I200" s="3"/>
      <c r="J200" s="3"/>
      <c r="K200" s="3"/>
      <c r="L200" s="3"/>
      <c r="M200" s="3"/>
      <c r="N200" s="3"/>
      <c r="O200" s="3"/>
      <c r="P200" s="3"/>
      <c r="Q200" s="3"/>
      <c r="R200" s="3"/>
      <c r="S200" s="3"/>
      <c r="T200" s="3"/>
      <c r="U200" s="3"/>
      <c r="V200" s="3"/>
      <c r="W200" s="3"/>
      <c r="X200" s="3"/>
      <c r="Y200" s="3"/>
      <c r="Z200" s="3"/>
    </row>
    <row r="201" spans="1:26" ht="13">
      <c r="A201" s="1"/>
      <c r="B201" s="2"/>
      <c r="C201" s="2"/>
      <c r="D201" s="2"/>
      <c r="E201" s="2"/>
      <c r="F201" s="2"/>
      <c r="G201" s="2"/>
      <c r="H201" s="3"/>
      <c r="I201" s="3"/>
      <c r="J201" s="3"/>
      <c r="K201" s="3"/>
      <c r="L201" s="3"/>
      <c r="M201" s="3"/>
      <c r="N201" s="3"/>
      <c r="O201" s="3"/>
      <c r="P201" s="3"/>
      <c r="Q201" s="3"/>
      <c r="R201" s="3"/>
      <c r="S201" s="3"/>
      <c r="T201" s="3"/>
      <c r="U201" s="3"/>
      <c r="V201" s="3"/>
      <c r="W201" s="3"/>
      <c r="X201" s="3"/>
      <c r="Y201" s="3"/>
      <c r="Z201" s="3"/>
    </row>
    <row r="202" spans="1:26" ht="13">
      <c r="A202" s="1"/>
      <c r="B202" s="2"/>
      <c r="C202" s="2"/>
      <c r="D202" s="2"/>
      <c r="E202" s="2"/>
      <c r="F202" s="2"/>
      <c r="G202" s="2"/>
      <c r="H202" s="3"/>
      <c r="I202" s="3"/>
      <c r="J202" s="3"/>
      <c r="K202" s="3"/>
      <c r="L202" s="3"/>
      <c r="M202" s="3"/>
      <c r="N202" s="3"/>
      <c r="O202" s="3"/>
      <c r="P202" s="3"/>
      <c r="Q202" s="3"/>
      <c r="R202" s="3"/>
      <c r="S202" s="3"/>
      <c r="T202" s="3"/>
      <c r="U202" s="3"/>
      <c r="V202" s="3"/>
      <c r="W202" s="3"/>
      <c r="X202" s="3"/>
      <c r="Y202" s="3"/>
      <c r="Z202" s="3"/>
    </row>
    <row r="203" spans="1:26" ht="13">
      <c r="A203" s="1"/>
      <c r="B203" s="2"/>
      <c r="C203" s="2"/>
      <c r="D203" s="2"/>
      <c r="E203" s="2"/>
      <c r="F203" s="2"/>
      <c r="G203" s="2"/>
      <c r="H203" s="3"/>
      <c r="I203" s="3"/>
      <c r="J203" s="3"/>
      <c r="K203" s="3"/>
      <c r="L203" s="3"/>
      <c r="M203" s="3"/>
      <c r="N203" s="3"/>
      <c r="O203" s="3"/>
      <c r="P203" s="3"/>
      <c r="Q203" s="3"/>
      <c r="R203" s="3"/>
      <c r="S203" s="3"/>
      <c r="T203" s="3"/>
      <c r="U203" s="3"/>
      <c r="V203" s="3"/>
      <c r="W203" s="3"/>
      <c r="X203" s="3"/>
      <c r="Y203" s="3"/>
      <c r="Z203" s="3"/>
    </row>
    <row r="204" spans="1:26" ht="13">
      <c r="A204" s="1"/>
      <c r="B204" s="2"/>
      <c r="C204" s="2"/>
      <c r="D204" s="2"/>
      <c r="E204" s="2"/>
      <c r="F204" s="2"/>
      <c r="G204" s="2"/>
      <c r="H204" s="3"/>
      <c r="I204" s="3"/>
      <c r="J204" s="3"/>
      <c r="K204" s="3"/>
      <c r="L204" s="3"/>
      <c r="M204" s="3"/>
      <c r="N204" s="3"/>
      <c r="O204" s="3"/>
      <c r="P204" s="3"/>
      <c r="Q204" s="3"/>
      <c r="R204" s="3"/>
      <c r="S204" s="3"/>
      <c r="T204" s="3"/>
      <c r="U204" s="3"/>
      <c r="V204" s="3"/>
      <c r="W204" s="3"/>
      <c r="X204" s="3"/>
      <c r="Y204" s="3"/>
      <c r="Z204" s="3"/>
    </row>
    <row r="205" spans="1:26" ht="13">
      <c r="A205" s="1"/>
      <c r="B205" s="2"/>
      <c r="C205" s="2"/>
      <c r="D205" s="2"/>
      <c r="E205" s="2"/>
      <c r="F205" s="2"/>
      <c r="G205" s="2"/>
      <c r="H205" s="3"/>
      <c r="I205" s="3"/>
      <c r="J205" s="3"/>
      <c r="K205" s="3"/>
      <c r="L205" s="3"/>
      <c r="M205" s="3"/>
      <c r="N205" s="3"/>
      <c r="O205" s="3"/>
      <c r="P205" s="3"/>
      <c r="Q205" s="3"/>
      <c r="R205" s="3"/>
      <c r="S205" s="3"/>
      <c r="T205" s="3"/>
      <c r="U205" s="3"/>
      <c r="V205" s="3"/>
      <c r="W205" s="3"/>
      <c r="X205" s="3"/>
      <c r="Y205" s="3"/>
      <c r="Z205" s="3"/>
    </row>
    <row r="206" spans="1:26" ht="13">
      <c r="A206" s="1"/>
      <c r="B206" s="2"/>
      <c r="C206" s="2"/>
      <c r="D206" s="2"/>
      <c r="E206" s="2"/>
      <c r="F206" s="2"/>
      <c r="G206" s="2"/>
      <c r="H206" s="3"/>
      <c r="I206" s="3"/>
      <c r="J206" s="3"/>
      <c r="K206" s="3"/>
      <c r="L206" s="3"/>
      <c r="M206" s="3"/>
      <c r="N206" s="3"/>
      <c r="O206" s="3"/>
      <c r="P206" s="3"/>
      <c r="Q206" s="3"/>
      <c r="R206" s="3"/>
      <c r="S206" s="3"/>
      <c r="T206" s="3"/>
      <c r="U206" s="3"/>
      <c r="V206" s="3"/>
      <c r="W206" s="3"/>
      <c r="X206" s="3"/>
      <c r="Y206" s="3"/>
      <c r="Z206" s="3"/>
    </row>
    <row r="207" spans="1:26" ht="13">
      <c r="A207" s="1"/>
      <c r="B207" s="2"/>
      <c r="C207" s="2"/>
      <c r="D207" s="2"/>
      <c r="E207" s="2"/>
      <c r="F207" s="2"/>
      <c r="G207" s="2"/>
      <c r="H207" s="3"/>
      <c r="I207" s="3"/>
      <c r="J207" s="3"/>
      <c r="K207" s="3"/>
      <c r="L207" s="3"/>
      <c r="M207" s="3"/>
      <c r="N207" s="3"/>
      <c r="O207" s="3"/>
      <c r="P207" s="3"/>
      <c r="Q207" s="3"/>
      <c r="R207" s="3"/>
      <c r="S207" s="3"/>
      <c r="T207" s="3"/>
      <c r="U207" s="3"/>
      <c r="V207" s="3"/>
      <c r="W207" s="3"/>
      <c r="X207" s="3"/>
      <c r="Y207" s="3"/>
      <c r="Z207" s="3"/>
    </row>
    <row r="208" spans="1:26" ht="13">
      <c r="A208" s="1"/>
      <c r="B208" s="2"/>
      <c r="C208" s="2"/>
      <c r="D208" s="2"/>
      <c r="E208" s="2"/>
      <c r="F208" s="2"/>
      <c r="G208" s="2"/>
      <c r="H208" s="3"/>
      <c r="I208" s="3"/>
      <c r="J208" s="3"/>
      <c r="K208" s="3"/>
      <c r="L208" s="3"/>
      <c r="M208" s="3"/>
      <c r="N208" s="3"/>
      <c r="O208" s="3"/>
      <c r="P208" s="3"/>
      <c r="Q208" s="3"/>
      <c r="R208" s="3"/>
      <c r="S208" s="3"/>
      <c r="T208" s="3"/>
      <c r="U208" s="3"/>
      <c r="V208" s="3"/>
      <c r="W208" s="3"/>
      <c r="X208" s="3"/>
      <c r="Y208" s="3"/>
      <c r="Z208" s="3"/>
    </row>
    <row r="209" spans="1:26" ht="13">
      <c r="A209" s="1"/>
      <c r="B209" s="2"/>
      <c r="C209" s="2"/>
      <c r="D209" s="2"/>
      <c r="E209" s="2"/>
      <c r="F209" s="2"/>
      <c r="G209" s="2"/>
      <c r="H209" s="3"/>
      <c r="I209" s="3"/>
      <c r="J209" s="3"/>
      <c r="K209" s="3"/>
      <c r="L209" s="3"/>
      <c r="M209" s="3"/>
      <c r="N209" s="3"/>
      <c r="O209" s="3"/>
      <c r="P209" s="3"/>
      <c r="Q209" s="3"/>
      <c r="R209" s="3"/>
      <c r="S209" s="3"/>
      <c r="T209" s="3"/>
      <c r="U209" s="3"/>
      <c r="V209" s="3"/>
      <c r="W209" s="3"/>
      <c r="X209" s="3"/>
      <c r="Y209" s="3"/>
      <c r="Z209" s="3"/>
    </row>
    <row r="210" spans="1:26" ht="13">
      <c r="A210" s="1"/>
      <c r="B210" s="2"/>
      <c r="C210" s="2"/>
      <c r="D210" s="2"/>
      <c r="E210" s="2"/>
      <c r="F210" s="2"/>
      <c r="G210" s="2"/>
      <c r="H210" s="3"/>
      <c r="I210" s="3"/>
      <c r="J210" s="3"/>
      <c r="K210" s="3"/>
      <c r="L210" s="3"/>
      <c r="M210" s="3"/>
      <c r="N210" s="3"/>
      <c r="O210" s="3"/>
      <c r="P210" s="3"/>
      <c r="Q210" s="3"/>
      <c r="R210" s="3"/>
      <c r="S210" s="3"/>
      <c r="T210" s="3"/>
      <c r="U210" s="3"/>
      <c r="V210" s="3"/>
      <c r="W210" s="3"/>
      <c r="X210" s="3"/>
      <c r="Y210" s="3"/>
      <c r="Z210" s="3"/>
    </row>
    <row r="211" spans="1:26" ht="13">
      <c r="A211" s="1"/>
      <c r="B211" s="2"/>
      <c r="C211" s="2"/>
      <c r="D211" s="2"/>
      <c r="E211" s="2"/>
      <c r="F211" s="2"/>
      <c r="G211" s="2"/>
      <c r="H211" s="3"/>
      <c r="I211" s="3"/>
      <c r="J211" s="3"/>
      <c r="K211" s="3"/>
      <c r="L211" s="3"/>
      <c r="M211" s="3"/>
      <c r="N211" s="3"/>
      <c r="O211" s="3"/>
      <c r="P211" s="3"/>
      <c r="Q211" s="3"/>
      <c r="R211" s="3"/>
      <c r="S211" s="3"/>
      <c r="T211" s="3"/>
      <c r="U211" s="3"/>
      <c r="V211" s="3"/>
      <c r="W211" s="3"/>
      <c r="X211" s="3"/>
      <c r="Y211" s="3"/>
      <c r="Z211" s="3"/>
    </row>
    <row r="212" spans="1:26" ht="13">
      <c r="A212" s="1"/>
      <c r="B212" s="2"/>
      <c r="C212" s="2"/>
      <c r="D212" s="2"/>
      <c r="E212" s="2"/>
      <c r="F212" s="2"/>
      <c r="G212" s="2"/>
      <c r="H212" s="3"/>
      <c r="I212" s="3"/>
      <c r="J212" s="3"/>
      <c r="K212" s="3"/>
      <c r="L212" s="3"/>
      <c r="M212" s="3"/>
      <c r="N212" s="3"/>
      <c r="O212" s="3"/>
      <c r="P212" s="3"/>
      <c r="Q212" s="3"/>
      <c r="R212" s="3"/>
      <c r="S212" s="3"/>
      <c r="T212" s="3"/>
      <c r="U212" s="3"/>
      <c r="V212" s="3"/>
      <c r="W212" s="3"/>
      <c r="X212" s="3"/>
      <c r="Y212" s="3"/>
      <c r="Z212" s="3"/>
    </row>
    <row r="213" spans="1:26" ht="13">
      <c r="A213" s="1"/>
      <c r="B213" s="2"/>
      <c r="C213" s="2"/>
      <c r="D213" s="2"/>
      <c r="E213" s="2"/>
      <c r="F213" s="2"/>
      <c r="G213" s="2"/>
      <c r="H213" s="3"/>
      <c r="I213" s="3"/>
      <c r="J213" s="3"/>
      <c r="K213" s="3"/>
      <c r="L213" s="3"/>
      <c r="M213" s="3"/>
      <c r="N213" s="3"/>
      <c r="O213" s="3"/>
      <c r="P213" s="3"/>
      <c r="Q213" s="3"/>
      <c r="R213" s="3"/>
      <c r="S213" s="3"/>
      <c r="T213" s="3"/>
      <c r="U213" s="3"/>
      <c r="V213" s="3"/>
      <c r="W213" s="3"/>
      <c r="X213" s="3"/>
      <c r="Y213" s="3"/>
      <c r="Z213" s="3"/>
    </row>
    <row r="214" spans="1:26" ht="13">
      <c r="A214" s="1"/>
      <c r="B214" s="2"/>
      <c r="C214" s="2"/>
      <c r="D214" s="2"/>
      <c r="E214" s="2"/>
      <c r="F214" s="2"/>
      <c r="G214" s="2"/>
      <c r="H214" s="3"/>
      <c r="I214" s="3"/>
      <c r="J214" s="3"/>
      <c r="K214" s="3"/>
      <c r="L214" s="3"/>
      <c r="M214" s="3"/>
      <c r="N214" s="3"/>
      <c r="O214" s="3"/>
      <c r="P214" s="3"/>
      <c r="Q214" s="3"/>
      <c r="R214" s="3"/>
      <c r="S214" s="3"/>
      <c r="T214" s="3"/>
      <c r="U214" s="3"/>
      <c r="V214" s="3"/>
      <c r="W214" s="3"/>
      <c r="X214" s="3"/>
      <c r="Y214" s="3"/>
      <c r="Z214" s="3"/>
    </row>
    <row r="215" spans="1:26" ht="13">
      <c r="A215" s="1"/>
      <c r="B215" s="2"/>
      <c r="C215" s="2"/>
      <c r="D215" s="2"/>
      <c r="E215" s="2"/>
      <c r="F215" s="2"/>
      <c r="G215" s="2"/>
      <c r="H215" s="3"/>
      <c r="I215" s="3"/>
      <c r="J215" s="3"/>
      <c r="K215" s="3"/>
      <c r="L215" s="3"/>
      <c r="M215" s="3"/>
      <c r="N215" s="3"/>
      <c r="O215" s="3"/>
      <c r="P215" s="3"/>
      <c r="Q215" s="3"/>
      <c r="R215" s="3"/>
      <c r="S215" s="3"/>
      <c r="T215" s="3"/>
      <c r="U215" s="3"/>
      <c r="V215" s="3"/>
      <c r="W215" s="3"/>
      <c r="X215" s="3"/>
      <c r="Y215" s="3"/>
      <c r="Z215" s="3"/>
    </row>
    <row r="216" spans="1:26" ht="13">
      <c r="A216" s="1"/>
      <c r="B216" s="2"/>
      <c r="C216" s="2"/>
      <c r="D216" s="2"/>
      <c r="E216" s="2"/>
      <c r="F216" s="2"/>
      <c r="G216" s="2"/>
      <c r="H216" s="3"/>
      <c r="I216" s="3"/>
      <c r="J216" s="3"/>
      <c r="K216" s="3"/>
      <c r="L216" s="3"/>
      <c r="M216" s="3"/>
      <c r="N216" s="3"/>
      <c r="O216" s="3"/>
      <c r="P216" s="3"/>
      <c r="Q216" s="3"/>
      <c r="R216" s="3"/>
      <c r="S216" s="3"/>
      <c r="T216" s="3"/>
      <c r="U216" s="3"/>
      <c r="V216" s="3"/>
      <c r="W216" s="3"/>
      <c r="X216" s="3"/>
      <c r="Y216" s="3"/>
      <c r="Z216" s="3"/>
    </row>
    <row r="217" spans="1:26" ht="13">
      <c r="A217" s="1"/>
      <c r="B217" s="2"/>
      <c r="C217" s="2"/>
      <c r="D217" s="2"/>
      <c r="E217" s="2"/>
      <c r="F217" s="2"/>
      <c r="G217" s="2"/>
      <c r="H217" s="3"/>
      <c r="I217" s="3"/>
      <c r="J217" s="3"/>
      <c r="K217" s="3"/>
      <c r="L217" s="3"/>
      <c r="M217" s="3"/>
      <c r="N217" s="3"/>
      <c r="O217" s="3"/>
      <c r="P217" s="3"/>
      <c r="Q217" s="3"/>
      <c r="R217" s="3"/>
      <c r="S217" s="3"/>
      <c r="T217" s="3"/>
      <c r="U217" s="3"/>
      <c r="V217" s="3"/>
      <c r="W217" s="3"/>
      <c r="X217" s="3"/>
      <c r="Y217" s="3"/>
      <c r="Z217" s="3"/>
    </row>
    <row r="218" spans="1:26" ht="13">
      <c r="A218" s="1"/>
      <c r="B218" s="2"/>
      <c r="C218" s="2"/>
      <c r="D218" s="2"/>
      <c r="E218" s="2"/>
      <c r="F218" s="2"/>
      <c r="G218" s="2"/>
      <c r="H218" s="3"/>
      <c r="I218" s="3"/>
      <c r="J218" s="3"/>
      <c r="K218" s="3"/>
      <c r="L218" s="3"/>
      <c r="M218" s="3"/>
      <c r="N218" s="3"/>
      <c r="O218" s="3"/>
      <c r="P218" s="3"/>
      <c r="Q218" s="3"/>
      <c r="R218" s="3"/>
      <c r="S218" s="3"/>
      <c r="T218" s="3"/>
      <c r="U218" s="3"/>
      <c r="V218" s="3"/>
      <c r="W218" s="3"/>
      <c r="X218" s="3"/>
      <c r="Y218" s="3"/>
      <c r="Z218" s="3"/>
    </row>
    <row r="219" spans="1:26" ht="13">
      <c r="A219" s="1"/>
      <c r="B219" s="2"/>
      <c r="C219" s="2"/>
      <c r="D219" s="2"/>
      <c r="E219" s="2"/>
      <c r="F219" s="2"/>
      <c r="G219" s="2"/>
      <c r="H219" s="3"/>
      <c r="I219" s="3"/>
      <c r="J219" s="3"/>
      <c r="K219" s="3"/>
      <c r="L219" s="3"/>
      <c r="M219" s="3"/>
      <c r="N219" s="3"/>
      <c r="O219" s="3"/>
      <c r="P219" s="3"/>
      <c r="Q219" s="3"/>
      <c r="R219" s="3"/>
      <c r="S219" s="3"/>
      <c r="T219" s="3"/>
      <c r="U219" s="3"/>
      <c r="V219" s="3"/>
      <c r="W219" s="3"/>
      <c r="X219" s="3"/>
      <c r="Y219" s="3"/>
      <c r="Z219" s="3"/>
    </row>
    <row r="220" spans="1:26" ht="13">
      <c r="A220" s="1"/>
      <c r="B220" s="2"/>
      <c r="C220" s="2"/>
      <c r="D220" s="2"/>
      <c r="E220" s="2"/>
      <c r="F220" s="2"/>
      <c r="G220" s="2"/>
      <c r="H220" s="3"/>
      <c r="I220" s="3"/>
      <c r="J220" s="3"/>
      <c r="K220" s="3"/>
      <c r="L220" s="3"/>
      <c r="M220" s="3"/>
      <c r="N220" s="3"/>
      <c r="O220" s="3"/>
      <c r="P220" s="3"/>
      <c r="Q220" s="3"/>
      <c r="R220" s="3"/>
      <c r="S220" s="3"/>
      <c r="T220" s="3"/>
      <c r="U220" s="3"/>
      <c r="V220" s="3"/>
      <c r="W220" s="3"/>
      <c r="X220" s="3"/>
      <c r="Y220" s="3"/>
      <c r="Z220" s="3"/>
    </row>
    <row r="221" spans="1:26" ht="13">
      <c r="A221" s="1"/>
      <c r="B221" s="2"/>
      <c r="C221" s="2"/>
      <c r="D221" s="2"/>
      <c r="E221" s="2"/>
      <c r="F221" s="2"/>
      <c r="G221" s="2"/>
      <c r="H221" s="3"/>
      <c r="I221" s="3"/>
      <c r="J221" s="3"/>
      <c r="K221" s="3"/>
      <c r="L221" s="3"/>
      <c r="M221" s="3"/>
      <c r="N221" s="3"/>
      <c r="O221" s="3"/>
      <c r="P221" s="3"/>
      <c r="Q221" s="3"/>
      <c r="R221" s="3"/>
      <c r="S221" s="3"/>
      <c r="T221" s="3"/>
      <c r="U221" s="3"/>
      <c r="V221" s="3"/>
      <c r="W221" s="3"/>
      <c r="X221" s="3"/>
      <c r="Y221" s="3"/>
      <c r="Z221" s="3"/>
    </row>
    <row r="222" spans="1:26" ht="13">
      <c r="A222" s="1"/>
      <c r="B222" s="2"/>
      <c r="C222" s="2"/>
      <c r="D222" s="2"/>
      <c r="E222" s="2"/>
      <c r="F222" s="2"/>
      <c r="G222" s="2"/>
      <c r="H222" s="3"/>
      <c r="I222" s="3"/>
      <c r="J222" s="3"/>
      <c r="K222" s="3"/>
      <c r="L222" s="3"/>
      <c r="M222" s="3"/>
      <c r="N222" s="3"/>
      <c r="O222" s="3"/>
      <c r="P222" s="3"/>
      <c r="Q222" s="3"/>
      <c r="R222" s="3"/>
      <c r="S222" s="3"/>
      <c r="T222" s="3"/>
      <c r="U222" s="3"/>
      <c r="V222" s="3"/>
      <c r="W222" s="3"/>
      <c r="X222" s="3"/>
      <c r="Y222" s="3"/>
      <c r="Z222" s="3"/>
    </row>
    <row r="223" spans="1:26" ht="13">
      <c r="A223" s="1"/>
      <c r="B223" s="2"/>
      <c r="C223" s="2"/>
      <c r="D223" s="2"/>
      <c r="E223" s="2"/>
      <c r="F223" s="2"/>
      <c r="G223" s="2"/>
      <c r="H223" s="3"/>
      <c r="I223" s="3"/>
      <c r="J223" s="3"/>
      <c r="K223" s="3"/>
      <c r="L223" s="3"/>
      <c r="M223" s="3"/>
      <c r="N223" s="3"/>
      <c r="O223" s="3"/>
      <c r="P223" s="3"/>
      <c r="Q223" s="3"/>
      <c r="R223" s="3"/>
      <c r="S223" s="3"/>
      <c r="T223" s="3"/>
      <c r="U223" s="3"/>
      <c r="V223" s="3"/>
      <c r="W223" s="3"/>
      <c r="X223" s="3"/>
      <c r="Y223" s="3"/>
      <c r="Z223" s="3"/>
    </row>
    <row r="224" spans="1:26" ht="13">
      <c r="A224" s="1"/>
      <c r="B224" s="2"/>
      <c r="C224" s="2"/>
      <c r="D224" s="2"/>
      <c r="E224" s="2"/>
      <c r="F224" s="2"/>
      <c r="G224" s="2"/>
      <c r="H224" s="3"/>
      <c r="I224" s="3"/>
      <c r="J224" s="3"/>
      <c r="K224" s="3"/>
      <c r="L224" s="3"/>
      <c r="M224" s="3"/>
      <c r="N224" s="3"/>
      <c r="O224" s="3"/>
      <c r="P224" s="3"/>
      <c r="Q224" s="3"/>
      <c r="R224" s="3"/>
      <c r="S224" s="3"/>
      <c r="T224" s="3"/>
      <c r="U224" s="3"/>
      <c r="V224" s="3"/>
      <c r="W224" s="3"/>
      <c r="X224" s="3"/>
      <c r="Y224" s="3"/>
      <c r="Z224" s="3"/>
    </row>
    <row r="225" spans="1:26" ht="13">
      <c r="A225" s="1"/>
      <c r="B225" s="2"/>
      <c r="C225" s="2"/>
      <c r="D225" s="2"/>
      <c r="E225" s="2"/>
      <c r="F225" s="2"/>
      <c r="G225" s="2"/>
      <c r="H225" s="3"/>
      <c r="I225" s="3"/>
      <c r="J225" s="3"/>
      <c r="K225" s="3"/>
      <c r="L225" s="3"/>
      <c r="M225" s="3"/>
      <c r="N225" s="3"/>
      <c r="O225" s="3"/>
      <c r="P225" s="3"/>
      <c r="Q225" s="3"/>
      <c r="R225" s="3"/>
      <c r="S225" s="3"/>
      <c r="T225" s="3"/>
      <c r="U225" s="3"/>
      <c r="V225" s="3"/>
      <c r="W225" s="3"/>
      <c r="X225" s="3"/>
      <c r="Y225" s="3"/>
      <c r="Z225" s="3"/>
    </row>
    <row r="226" spans="1:26" ht="13">
      <c r="A226" s="1"/>
      <c r="B226" s="2"/>
      <c r="C226" s="2"/>
      <c r="D226" s="2"/>
      <c r="E226" s="2"/>
      <c r="F226" s="2"/>
      <c r="G226" s="2"/>
      <c r="H226" s="3"/>
      <c r="I226" s="3"/>
      <c r="J226" s="3"/>
      <c r="K226" s="3"/>
      <c r="L226" s="3"/>
      <c r="M226" s="3"/>
      <c r="N226" s="3"/>
      <c r="O226" s="3"/>
      <c r="P226" s="3"/>
      <c r="Q226" s="3"/>
      <c r="R226" s="3"/>
      <c r="S226" s="3"/>
      <c r="T226" s="3"/>
      <c r="U226" s="3"/>
      <c r="V226" s="3"/>
      <c r="W226" s="3"/>
      <c r="X226" s="3"/>
      <c r="Y226" s="3"/>
      <c r="Z226" s="3"/>
    </row>
    <row r="227" spans="1:26" ht="13">
      <c r="A227" s="1"/>
      <c r="B227" s="2"/>
      <c r="C227" s="2"/>
      <c r="D227" s="2"/>
      <c r="E227" s="2"/>
      <c r="F227" s="2"/>
      <c r="G227" s="2"/>
      <c r="H227" s="3"/>
      <c r="I227" s="3"/>
      <c r="J227" s="3"/>
      <c r="K227" s="3"/>
      <c r="L227" s="3"/>
      <c r="M227" s="3"/>
      <c r="N227" s="3"/>
      <c r="O227" s="3"/>
      <c r="P227" s="3"/>
      <c r="Q227" s="3"/>
      <c r="R227" s="3"/>
      <c r="S227" s="3"/>
      <c r="T227" s="3"/>
      <c r="U227" s="3"/>
      <c r="V227" s="3"/>
      <c r="W227" s="3"/>
      <c r="X227" s="3"/>
      <c r="Y227" s="3"/>
      <c r="Z227" s="3"/>
    </row>
    <row r="228" spans="1:26" ht="13">
      <c r="A228" s="1"/>
      <c r="B228" s="2"/>
      <c r="C228" s="2"/>
      <c r="D228" s="2"/>
      <c r="E228" s="2"/>
      <c r="F228" s="2"/>
      <c r="G228" s="2"/>
      <c r="H228" s="3"/>
      <c r="I228" s="3"/>
      <c r="J228" s="3"/>
      <c r="K228" s="3"/>
      <c r="L228" s="3"/>
      <c r="M228" s="3"/>
      <c r="N228" s="3"/>
      <c r="O228" s="3"/>
      <c r="P228" s="3"/>
      <c r="Q228" s="3"/>
      <c r="R228" s="3"/>
      <c r="S228" s="3"/>
      <c r="T228" s="3"/>
      <c r="U228" s="3"/>
      <c r="V228" s="3"/>
      <c r="W228" s="3"/>
      <c r="X228" s="3"/>
      <c r="Y228" s="3"/>
      <c r="Z228" s="3"/>
    </row>
    <row r="229" spans="1:26" ht="13">
      <c r="A229" s="1"/>
      <c r="B229" s="2"/>
      <c r="C229" s="2"/>
      <c r="D229" s="2"/>
      <c r="E229" s="2"/>
      <c r="F229" s="2"/>
      <c r="G229" s="2"/>
      <c r="H229" s="3"/>
      <c r="I229" s="3"/>
      <c r="J229" s="3"/>
      <c r="K229" s="3"/>
      <c r="L229" s="3"/>
      <c r="M229" s="3"/>
      <c r="N229" s="3"/>
      <c r="O229" s="3"/>
      <c r="P229" s="3"/>
      <c r="Q229" s="3"/>
      <c r="R229" s="3"/>
      <c r="S229" s="3"/>
      <c r="T229" s="3"/>
      <c r="U229" s="3"/>
      <c r="V229" s="3"/>
      <c r="W229" s="3"/>
      <c r="X229" s="3"/>
      <c r="Y229" s="3"/>
      <c r="Z229" s="3"/>
    </row>
    <row r="230" spans="1:26" ht="13">
      <c r="A230" s="1"/>
      <c r="B230" s="2"/>
      <c r="C230" s="2"/>
      <c r="D230" s="2"/>
      <c r="E230" s="2"/>
      <c r="F230" s="2"/>
      <c r="G230" s="2"/>
      <c r="H230" s="3"/>
      <c r="I230" s="3"/>
      <c r="J230" s="3"/>
      <c r="K230" s="3"/>
      <c r="L230" s="3"/>
      <c r="M230" s="3"/>
      <c r="N230" s="3"/>
      <c r="O230" s="3"/>
      <c r="P230" s="3"/>
      <c r="Q230" s="3"/>
      <c r="R230" s="3"/>
      <c r="S230" s="3"/>
      <c r="T230" s="3"/>
      <c r="U230" s="3"/>
      <c r="V230" s="3"/>
      <c r="W230" s="3"/>
      <c r="X230" s="3"/>
      <c r="Y230" s="3"/>
      <c r="Z230" s="3"/>
    </row>
    <row r="231" spans="1:26" ht="13">
      <c r="A231" s="1"/>
      <c r="B231" s="2"/>
      <c r="C231" s="2"/>
      <c r="D231" s="2"/>
      <c r="E231" s="2"/>
      <c r="F231" s="2"/>
      <c r="G231" s="2"/>
      <c r="H231" s="3"/>
      <c r="I231" s="3"/>
      <c r="J231" s="3"/>
      <c r="K231" s="3"/>
      <c r="L231" s="3"/>
      <c r="M231" s="3"/>
      <c r="N231" s="3"/>
      <c r="O231" s="3"/>
      <c r="P231" s="3"/>
      <c r="Q231" s="3"/>
      <c r="R231" s="3"/>
      <c r="S231" s="3"/>
      <c r="T231" s="3"/>
      <c r="U231" s="3"/>
      <c r="V231" s="3"/>
      <c r="W231" s="3"/>
      <c r="X231" s="3"/>
      <c r="Y231" s="3"/>
      <c r="Z231" s="3"/>
    </row>
    <row r="232" spans="1:26" ht="13">
      <c r="A232" s="1"/>
      <c r="B232" s="2"/>
      <c r="C232" s="2"/>
      <c r="D232" s="2"/>
      <c r="E232" s="2"/>
      <c r="F232" s="2"/>
      <c r="G232" s="2"/>
      <c r="H232" s="3"/>
      <c r="I232" s="3"/>
      <c r="J232" s="3"/>
      <c r="K232" s="3"/>
      <c r="L232" s="3"/>
      <c r="M232" s="3"/>
      <c r="N232" s="3"/>
      <c r="O232" s="3"/>
      <c r="P232" s="3"/>
      <c r="Q232" s="3"/>
      <c r="R232" s="3"/>
      <c r="S232" s="3"/>
      <c r="T232" s="3"/>
      <c r="U232" s="3"/>
      <c r="V232" s="3"/>
      <c r="W232" s="3"/>
      <c r="X232" s="3"/>
      <c r="Y232" s="3"/>
      <c r="Z232" s="3"/>
    </row>
    <row r="233" spans="1:26" ht="13">
      <c r="A233" s="1"/>
      <c r="B233" s="2"/>
      <c r="C233" s="2"/>
      <c r="D233" s="2"/>
      <c r="E233" s="2"/>
      <c r="F233" s="2"/>
      <c r="G233" s="2"/>
      <c r="H233" s="3"/>
      <c r="I233" s="3"/>
      <c r="J233" s="3"/>
      <c r="K233" s="3"/>
      <c r="L233" s="3"/>
      <c r="M233" s="3"/>
      <c r="N233" s="3"/>
      <c r="O233" s="3"/>
      <c r="P233" s="3"/>
      <c r="Q233" s="3"/>
      <c r="R233" s="3"/>
      <c r="S233" s="3"/>
      <c r="T233" s="3"/>
      <c r="U233" s="3"/>
      <c r="V233" s="3"/>
      <c r="W233" s="3"/>
      <c r="X233" s="3"/>
      <c r="Y233" s="3"/>
      <c r="Z233" s="3"/>
    </row>
    <row r="234" spans="1:26" ht="13">
      <c r="A234" s="1"/>
      <c r="B234" s="2"/>
      <c r="C234" s="2"/>
      <c r="D234" s="2"/>
      <c r="E234" s="2"/>
      <c r="F234" s="2"/>
      <c r="G234" s="2"/>
      <c r="H234" s="3"/>
      <c r="I234" s="3"/>
      <c r="J234" s="3"/>
      <c r="K234" s="3"/>
      <c r="L234" s="3"/>
      <c r="M234" s="3"/>
      <c r="N234" s="3"/>
      <c r="O234" s="3"/>
      <c r="P234" s="3"/>
      <c r="Q234" s="3"/>
      <c r="R234" s="3"/>
      <c r="S234" s="3"/>
      <c r="T234" s="3"/>
      <c r="U234" s="3"/>
      <c r="V234" s="3"/>
      <c r="W234" s="3"/>
      <c r="X234" s="3"/>
      <c r="Y234" s="3"/>
      <c r="Z234" s="3"/>
    </row>
    <row r="235" spans="1:26" ht="13">
      <c r="A235" s="1"/>
      <c r="B235" s="2"/>
      <c r="C235" s="2"/>
      <c r="D235" s="2"/>
      <c r="E235" s="2"/>
      <c r="F235" s="2"/>
      <c r="G235" s="2"/>
      <c r="H235" s="3"/>
      <c r="I235" s="3"/>
      <c r="J235" s="3"/>
      <c r="K235" s="3"/>
      <c r="L235" s="3"/>
      <c r="M235" s="3"/>
      <c r="N235" s="3"/>
      <c r="O235" s="3"/>
      <c r="P235" s="3"/>
      <c r="Q235" s="3"/>
      <c r="R235" s="3"/>
      <c r="S235" s="3"/>
      <c r="T235" s="3"/>
      <c r="U235" s="3"/>
      <c r="V235" s="3"/>
      <c r="W235" s="3"/>
      <c r="X235" s="3"/>
      <c r="Y235" s="3"/>
      <c r="Z235" s="3"/>
    </row>
    <row r="236" spans="1:26" ht="13">
      <c r="A236" s="1"/>
      <c r="B236" s="2"/>
      <c r="C236" s="2"/>
      <c r="D236" s="2"/>
      <c r="E236" s="2"/>
      <c r="F236" s="2"/>
      <c r="G236" s="2"/>
      <c r="H236" s="3"/>
      <c r="I236" s="3"/>
      <c r="J236" s="3"/>
      <c r="K236" s="3"/>
      <c r="L236" s="3"/>
      <c r="M236" s="3"/>
      <c r="N236" s="3"/>
      <c r="O236" s="3"/>
      <c r="P236" s="3"/>
      <c r="Q236" s="3"/>
      <c r="R236" s="3"/>
      <c r="S236" s="3"/>
      <c r="T236" s="3"/>
      <c r="U236" s="3"/>
      <c r="V236" s="3"/>
      <c r="W236" s="3"/>
      <c r="X236" s="3"/>
      <c r="Y236" s="3"/>
      <c r="Z236" s="3"/>
    </row>
    <row r="237" spans="1:26" ht="13">
      <c r="A237" s="1"/>
      <c r="B237" s="2"/>
      <c r="C237" s="2"/>
      <c r="D237" s="2"/>
      <c r="E237" s="2"/>
      <c r="F237" s="2"/>
      <c r="G237" s="2"/>
      <c r="H237" s="3"/>
      <c r="I237" s="3"/>
      <c r="J237" s="3"/>
      <c r="K237" s="3"/>
      <c r="L237" s="3"/>
      <c r="M237" s="3"/>
      <c r="N237" s="3"/>
      <c r="O237" s="3"/>
      <c r="P237" s="3"/>
      <c r="Q237" s="3"/>
      <c r="R237" s="3"/>
      <c r="S237" s="3"/>
      <c r="T237" s="3"/>
      <c r="U237" s="3"/>
      <c r="V237" s="3"/>
      <c r="W237" s="3"/>
      <c r="X237" s="3"/>
      <c r="Y237" s="3"/>
      <c r="Z237" s="3"/>
    </row>
    <row r="238" spans="1:26" ht="13">
      <c r="A238" s="1"/>
      <c r="B238" s="2"/>
      <c r="C238" s="2"/>
      <c r="D238" s="2"/>
      <c r="E238" s="2"/>
      <c r="F238" s="2"/>
      <c r="G238" s="2"/>
      <c r="H238" s="3"/>
      <c r="I238" s="3"/>
      <c r="J238" s="3"/>
      <c r="K238" s="3"/>
      <c r="L238" s="3"/>
      <c r="M238" s="3"/>
      <c r="N238" s="3"/>
      <c r="O238" s="3"/>
      <c r="P238" s="3"/>
      <c r="Q238" s="3"/>
      <c r="R238" s="3"/>
      <c r="S238" s="3"/>
      <c r="T238" s="3"/>
      <c r="U238" s="3"/>
      <c r="V238" s="3"/>
      <c r="W238" s="3"/>
      <c r="X238" s="3"/>
      <c r="Y238" s="3"/>
      <c r="Z238" s="3"/>
    </row>
    <row r="239" spans="1:26" ht="13">
      <c r="A239" s="1"/>
      <c r="B239" s="2"/>
      <c r="C239" s="2"/>
      <c r="D239" s="2"/>
      <c r="E239" s="2"/>
      <c r="F239" s="2"/>
      <c r="G239" s="2"/>
      <c r="H239" s="3"/>
      <c r="I239" s="3"/>
      <c r="J239" s="3"/>
      <c r="K239" s="3"/>
      <c r="L239" s="3"/>
      <c r="M239" s="3"/>
      <c r="N239" s="3"/>
      <c r="O239" s="3"/>
      <c r="P239" s="3"/>
      <c r="Q239" s="3"/>
      <c r="R239" s="3"/>
      <c r="S239" s="3"/>
      <c r="T239" s="3"/>
      <c r="U239" s="3"/>
      <c r="V239" s="3"/>
      <c r="W239" s="3"/>
      <c r="X239" s="3"/>
      <c r="Y239" s="3"/>
      <c r="Z239" s="3"/>
    </row>
    <row r="240" spans="1:26" ht="13">
      <c r="A240" s="1"/>
      <c r="B240" s="2"/>
      <c r="C240" s="2"/>
      <c r="D240" s="2"/>
      <c r="E240" s="2"/>
      <c r="F240" s="2"/>
      <c r="G240" s="2"/>
      <c r="H240" s="3"/>
      <c r="I240" s="3"/>
      <c r="J240" s="3"/>
      <c r="K240" s="3"/>
      <c r="L240" s="3"/>
      <c r="M240" s="3"/>
      <c r="N240" s="3"/>
      <c r="O240" s="3"/>
      <c r="P240" s="3"/>
      <c r="Q240" s="3"/>
      <c r="R240" s="3"/>
      <c r="S240" s="3"/>
      <c r="T240" s="3"/>
      <c r="U240" s="3"/>
      <c r="V240" s="3"/>
      <c r="W240" s="3"/>
      <c r="X240" s="3"/>
      <c r="Y240" s="3"/>
      <c r="Z240" s="3"/>
    </row>
    <row r="241" spans="1:26" ht="13">
      <c r="A241" s="1"/>
      <c r="B241" s="2"/>
      <c r="C241" s="2"/>
      <c r="D241" s="2"/>
      <c r="E241" s="2"/>
      <c r="F241" s="2"/>
      <c r="G241" s="2"/>
      <c r="H241" s="3"/>
      <c r="I241" s="3"/>
      <c r="J241" s="3"/>
      <c r="K241" s="3"/>
      <c r="L241" s="3"/>
      <c r="M241" s="3"/>
      <c r="N241" s="3"/>
      <c r="O241" s="3"/>
      <c r="P241" s="3"/>
      <c r="Q241" s="3"/>
      <c r="R241" s="3"/>
      <c r="S241" s="3"/>
      <c r="T241" s="3"/>
      <c r="U241" s="3"/>
      <c r="V241" s="3"/>
      <c r="W241" s="3"/>
      <c r="X241" s="3"/>
      <c r="Y241" s="3"/>
      <c r="Z241" s="3"/>
    </row>
    <row r="242" spans="1:26" ht="13">
      <c r="A242" s="1"/>
      <c r="B242" s="2"/>
      <c r="C242" s="2"/>
      <c r="D242" s="2"/>
      <c r="E242" s="2"/>
      <c r="F242" s="2"/>
      <c r="G242" s="2"/>
      <c r="H242" s="3"/>
      <c r="I242" s="3"/>
      <c r="J242" s="3"/>
      <c r="K242" s="3"/>
      <c r="L242" s="3"/>
      <c r="M242" s="3"/>
      <c r="N242" s="3"/>
      <c r="O242" s="3"/>
      <c r="P242" s="3"/>
      <c r="Q242" s="3"/>
      <c r="R242" s="3"/>
      <c r="S242" s="3"/>
      <c r="T242" s="3"/>
      <c r="U242" s="3"/>
      <c r="V242" s="3"/>
      <c r="W242" s="3"/>
      <c r="X242" s="3"/>
      <c r="Y242" s="3"/>
      <c r="Z242" s="3"/>
    </row>
    <row r="243" spans="1:26" ht="13">
      <c r="A243" s="1"/>
      <c r="B243" s="2"/>
      <c r="C243" s="2"/>
      <c r="D243" s="2"/>
      <c r="E243" s="2"/>
      <c r="F243" s="2"/>
      <c r="G243" s="2"/>
      <c r="H243" s="3"/>
      <c r="I243" s="3"/>
      <c r="J243" s="3"/>
      <c r="K243" s="3"/>
      <c r="L243" s="3"/>
      <c r="M243" s="3"/>
      <c r="N243" s="3"/>
      <c r="O243" s="3"/>
      <c r="P243" s="3"/>
      <c r="Q243" s="3"/>
      <c r="R243" s="3"/>
      <c r="S243" s="3"/>
      <c r="T243" s="3"/>
      <c r="U243" s="3"/>
      <c r="V243" s="3"/>
      <c r="W243" s="3"/>
      <c r="X243" s="3"/>
      <c r="Y243" s="3"/>
      <c r="Z243" s="3"/>
    </row>
    <row r="244" spans="1:26" ht="13">
      <c r="A244" s="1"/>
      <c r="B244" s="2"/>
      <c r="C244" s="2"/>
      <c r="D244" s="2"/>
      <c r="E244" s="2"/>
      <c r="F244" s="2"/>
      <c r="G244" s="2"/>
      <c r="H244" s="3"/>
      <c r="I244" s="3"/>
      <c r="J244" s="3"/>
      <c r="K244" s="3"/>
      <c r="L244" s="3"/>
      <c r="M244" s="3"/>
      <c r="N244" s="3"/>
      <c r="O244" s="3"/>
      <c r="P244" s="3"/>
      <c r="Q244" s="3"/>
      <c r="R244" s="3"/>
      <c r="S244" s="3"/>
      <c r="T244" s="3"/>
      <c r="U244" s="3"/>
      <c r="V244" s="3"/>
      <c r="W244" s="3"/>
      <c r="X244" s="3"/>
      <c r="Y244" s="3"/>
      <c r="Z244" s="3"/>
    </row>
    <row r="245" spans="1:26" ht="13">
      <c r="A245" s="1"/>
      <c r="B245" s="2"/>
      <c r="C245" s="2"/>
      <c r="D245" s="2"/>
      <c r="E245" s="2"/>
      <c r="F245" s="2"/>
      <c r="G245" s="2"/>
      <c r="H245" s="3"/>
      <c r="I245" s="3"/>
      <c r="J245" s="3"/>
      <c r="K245" s="3"/>
      <c r="L245" s="3"/>
      <c r="M245" s="3"/>
      <c r="N245" s="3"/>
      <c r="O245" s="3"/>
      <c r="P245" s="3"/>
      <c r="Q245" s="3"/>
      <c r="R245" s="3"/>
      <c r="S245" s="3"/>
      <c r="T245" s="3"/>
      <c r="U245" s="3"/>
      <c r="V245" s="3"/>
      <c r="W245" s="3"/>
      <c r="X245" s="3"/>
      <c r="Y245" s="3"/>
      <c r="Z245" s="3"/>
    </row>
    <row r="246" spans="1:26" ht="13">
      <c r="A246" s="1"/>
      <c r="B246" s="2"/>
      <c r="C246" s="2"/>
      <c r="D246" s="2"/>
      <c r="E246" s="2"/>
      <c r="F246" s="2"/>
      <c r="G246" s="2"/>
      <c r="H246" s="3"/>
      <c r="I246" s="3"/>
      <c r="J246" s="3"/>
      <c r="K246" s="3"/>
      <c r="L246" s="3"/>
      <c r="M246" s="3"/>
      <c r="N246" s="3"/>
      <c r="O246" s="3"/>
      <c r="P246" s="3"/>
      <c r="Q246" s="3"/>
      <c r="R246" s="3"/>
      <c r="S246" s="3"/>
      <c r="T246" s="3"/>
      <c r="U246" s="3"/>
      <c r="V246" s="3"/>
      <c r="W246" s="3"/>
      <c r="X246" s="3"/>
      <c r="Y246" s="3"/>
      <c r="Z246" s="3"/>
    </row>
    <row r="247" spans="1:26" ht="13">
      <c r="A247" s="1"/>
      <c r="B247" s="2"/>
      <c r="C247" s="2"/>
      <c r="D247" s="2"/>
      <c r="E247" s="2"/>
      <c r="F247" s="2"/>
      <c r="G247" s="2"/>
      <c r="H247" s="3"/>
      <c r="I247" s="3"/>
      <c r="J247" s="3"/>
      <c r="K247" s="3"/>
      <c r="L247" s="3"/>
      <c r="M247" s="3"/>
      <c r="N247" s="3"/>
      <c r="O247" s="3"/>
      <c r="P247" s="3"/>
      <c r="Q247" s="3"/>
      <c r="R247" s="3"/>
      <c r="S247" s="3"/>
      <c r="T247" s="3"/>
      <c r="U247" s="3"/>
      <c r="V247" s="3"/>
      <c r="W247" s="3"/>
      <c r="X247" s="3"/>
      <c r="Y247" s="3"/>
      <c r="Z247" s="3"/>
    </row>
    <row r="248" spans="1:26" ht="13">
      <c r="A248" s="1"/>
      <c r="B248" s="2"/>
      <c r="C248" s="2"/>
      <c r="D248" s="2"/>
      <c r="E248" s="2"/>
      <c r="F248" s="2"/>
      <c r="G248" s="2"/>
      <c r="H248" s="3"/>
      <c r="I248" s="3"/>
      <c r="J248" s="3"/>
      <c r="K248" s="3"/>
      <c r="L248" s="3"/>
      <c r="M248" s="3"/>
      <c r="N248" s="3"/>
      <c r="O248" s="3"/>
      <c r="P248" s="3"/>
      <c r="Q248" s="3"/>
      <c r="R248" s="3"/>
      <c r="S248" s="3"/>
      <c r="T248" s="3"/>
      <c r="U248" s="3"/>
      <c r="V248" s="3"/>
      <c r="W248" s="3"/>
      <c r="X248" s="3"/>
      <c r="Y248" s="3"/>
      <c r="Z248" s="3"/>
    </row>
    <row r="249" spans="1:26" ht="13">
      <c r="A249" s="1"/>
      <c r="B249" s="2"/>
      <c r="C249" s="2"/>
      <c r="D249" s="2"/>
      <c r="E249" s="2"/>
      <c r="F249" s="2"/>
      <c r="G249" s="2"/>
      <c r="H249" s="3"/>
      <c r="I249" s="3"/>
      <c r="J249" s="3"/>
      <c r="K249" s="3"/>
      <c r="L249" s="3"/>
      <c r="M249" s="3"/>
      <c r="N249" s="3"/>
      <c r="O249" s="3"/>
      <c r="P249" s="3"/>
      <c r="Q249" s="3"/>
      <c r="R249" s="3"/>
      <c r="S249" s="3"/>
      <c r="T249" s="3"/>
      <c r="U249" s="3"/>
      <c r="V249" s="3"/>
      <c r="W249" s="3"/>
      <c r="X249" s="3"/>
      <c r="Y249" s="3"/>
      <c r="Z249" s="3"/>
    </row>
    <row r="250" spans="1:26" ht="13">
      <c r="A250" s="1"/>
      <c r="B250" s="2"/>
      <c r="C250" s="2"/>
      <c r="D250" s="2"/>
      <c r="E250" s="2"/>
      <c r="F250" s="2"/>
      <c r="G250" s="2"/>
      <c r="H250" s="3"/>
      <c r="I250" s="3"/>
      <c r="J250" s="3"/>
      <c r="K250" s="3"/>
      <c r="L250" s="3"/>
      <c r="M250" s="3"/>
      <c r="N250" s="3"/>
      <c r="O250" s="3"/>
      <c r="P250" s="3"/>
      <c r="Q250" s="3"/>
      <c r="R250" s="3"/>
      <c r="S250" s="3"/>
      <c r="T250" s="3"/>
      <c r="U250" s="3"/>
      <c r="V250" s="3"/>
      <c r="W250" s="3"/>
      <c r="X250" s="3"/>
      <c r="Y250" s="3"/>
      <c r="Z250" s="3"/>
    </row>
    <row r="251" spans="1:26" ht="13">
      <c r="A251" s="1"/>
      <c r="B251" s="2"/>
      <c r="C251" s="2"/>
      <c r="D251" s="2"/>
      <c r="E251" s="2"/>
      <c r="F251" s="2"/>
      <c r="G251" s="2"/>
      <c r="H251" s="3"/>
      <c r="I251" s="3"/>
      <c r="J251" s="3"/>
      <c r="K251" s="3"/>
      <c r="L251" s="3"/>
      <c r="M251" s="3"/>
      <c r="N251" s="3"/>
      <c r="O251" s="3"/>
      <c r="P251" s="3"/>
      <c r="Q251" s="3"/>
      <c r="R251" s="3"/>
      <c r="S251" s="3"/>
      <c r="T251" s="3"/>
      <c r="U251" s="3"/>
      <c r="V251" s="3"/>
      <c r="W251" s="3"/>
      <c r="X251" s="3"/>
      <c r="Y251" s="3"/>
      <c r="Z251" s="3"/>
    </row>
    <row r="252" spans="1:26" ht="13">
      <c r="A252" s="1"/>
      <c r="B252" s="2"/>
      <c r="C252" s="2"/>
      <c r="D252" s="2"/>
      <c r="E252" s="2"/>
      <c r="F252" s="2"/>
      <c r="G252" s="2"/>
      <c r="H252" s="3"/>
      <c r="I252" s="3"/>
      <c r="J252" s="3"/>
      <c r="K252" s="3"/>
      <c r="L252" s="3"/>
      <c r="M252" s="3"/>
      <c r="N252" s="3"/>
      <c r="O252" s="3"/>
      <c r="P252" s="3"/>
      <c r="Q252" s="3"/>
      <c r="R252" s="3"/>
      <c r="S252" s="3"/>
      <c r="T252" s="3"/>
      <c r="U252" s="3"/>
      <c r="V252" s="3"/>
      <c r="W252" s="3"/>
      <c r="X252" s="3"/>
      <c r="Y252" s="3"/>
      <c r="Z252" s="3"/>
    </row>
    <row r="253" spans="1:26" ht="13">
      <c r="A253" s="1"/>
      <c r="B253" s="2"/>
      <c r="C253" s="2"/>
      <c r="D253" s="2"/>
      <c r="E253" s="2"/>
      <c r="F253" s="2"/>
      <c r="G253" s="2"/>
      <c r="H253" s="3"/>
      <c r="I253" s="3"/>
      <c r="J253" s="3"/>
      <c r="K253" s="3"/>
      <c r="L253" s="3"/>
      <c r="M253" s="3"/>
      <c r="N253" s="3"/>
      <c r="O253" s="3"/>
      <c r="P253" s="3"/>
      <c r="Q253" s="3"/>
      <c r="R253" s="3"/>
      <c r="S253" s="3"/>
      <c r="T253" s="3"/>
      <c r="U253" s="3"/>
      <c r="V253" s="3"/>
      <c r="W253" s="3"/>
      <c r="X253" s="3"/>
      <c r="Y253" s="3"/>
      <c r="Z253" s="3"/>
    </row>
    <row r="254" spans="1:26" ht="13">
      <c r="A254" s="1"/>
      <c r="B254" s="2"/>
      <c r="C254" s="2"/>
      <c r="D254" s="2"/>
      <c r="E254" s="2"/>
      <c r="F254" s="2"/>
      <c r="G254" s="2"/>
      <c r="H254" s="3"/>
      <c r="I254" s="3"/>
      <c r="J254" s="3"/>
      <c r="K254" s="3"/>
      <c r="L254" s="3"/>
      <c r="M254" s="3"/>
      <c r="N254" s="3"/>
      <c r="O254" s="3"/>
      <c r="P254" s="3"/>
      <c r="Q254" s="3"/>
      <c r="R254" s="3"/>
      <c r="S254" s="3"/>
      <c r="T254" s="3"/>
      <c r="U254" s="3"/>
      <c r="V254" s="3"/>
      <c r="W254" s="3"/>
      <c r="X254" s="3"/>
      <c r="Y254" s="3"/>
      <c r="Z254" s="3"/>
    </row>
    <row r="255" spans="1:26" ht="13">
      <c r="A255" s="1"/>
      <c r="B255" s="2"/>
      <c r="C255" s="2"/>
      <c r="D255" s="2"/>
      <c r="E255" s="2"/>
      <c r="F255" s="2"/>
      <c r="G255" s="2"/>
      <c r="H255" s="3"/>
      <c r="I255" s="3"/>
      <c r="J255" s="3"/>
      <c r="K255" s="3"/>
      <c r="L255" s="3"/>
      <c r="M255" s="3"/>
      <c r="N255" s="3"/>
      <c r="O255" s="3"/>
      <c r="P255" s="3"/>
      <c r="Q255" s="3"/>
      <c r="R255" s="3"/>
      <c r="S255" s="3"/>
      <c r="T255" s="3"/>
      <c r="U255" s="3"/>
      <c r="V255" s="3"/>
      <c r="W255" s="3"/>
      <c r="X255" s="3"/>
      <c r="Y255" s="3"/>
      <c r="Z255" s="3"/>
    </row>
    <row r="256" spans="1:26" ht="13">
      <c r="A256" s="1"/>
      <c r="B256" s="2"/>
      <c r="C256" s="2"/>
      <c r="D256" s="2"/>
      <c r="E256" s="2"/>
      <c r="F256" s="2"/>
      <c r="G256" s="2"/>
      <c r="H256" s="3"/>
      <c r="I256" s="3"/>
      <c r="J256" s="3"/>
      <c r="K256" s="3"/>
      <c r="L256" s="3"/>
      <c r="M256" s="3"/>
      <c r="N256" s="3"/>
      <c r="O256" s="3"/>
      <c r="P256" s="3"/>
      <c r="Q256" s="3"/>
      <c r="R256" s="3"/>
      <c r="S256" s="3"/>
      <c r="T256" s="3"/>
      <c r="U256" s="3"/>
      <c r="V256" s="3"/>
      <c r="W256" s="3"/>
      <c r="X256" s="3"/>
      <c r="Y256" s="3"/>
      <c r="Z256" s="3"/>
    </row>
    <row r="257" spans="1:26" ht="13">
      <c r="A257" s="1"/>
      <c r="B257" s="2"/>
      <c r="C257" s="2"/>
      <c r="D257" s="2"/>
      <c r="E257" s="2"/>
      <c r="F257" s="2"/>
      <c r="G257" s="2"/>
      <c r="H257" s="3"/>
      <c r="I257" s="3"/>
      <c r="J257" s="3"/>
      <c r="K257" s="3"/>
      <c r="L257" s="3"/>
      <c r="M257" s="3"/>
      <c r="N257" s="3"/>
      <c r="O257" s="3"/>
      <c r="P257" s="3"/>
      <c r="Q257" s="3"/>
      <c r="R257" s="3"/>
      <c r="S257" s="3"/>
      <c r="T257" s="3"/>
      <c r="U257" s="3"/>
      <c r="V257" s="3"/>
      <c r="W257" s="3"/>
      <c r="X257" s="3"/>
      <c r="Y257" s="3"/>
      <c r="Z257" s="3"/>
    </row>
    <row r="258" spans="1:26" ht="13">
      <c r="A258" s="1"/>
      <c r="B258" s="2"/>
      <c r="C258" s="2"/>
      <c r="D258" s="2"/>
      <c r="E258" s="2"/>
      <c r="F258" s="2"/>
      <c r="G258" s="2"/>
      <c r="H258" s="3"/>
      <c r="I258" s="3"/>
      <c r="J258" s="3"/>
      <c r="K258" s="3"/>
      <c r="L258" s="3"/>
      <c r="M258" s="3"/>
      <c r="N258" s="3"/>
      <c r="O258" s="3"/>
      <c r="P258" s="3"/>
      <c r="Q258" s="3"/>
      <c r="R258" s="3"/>
      <c r="S258" s="3"/>
      <c r="T258" s="3"/>
      <c r="U258" s="3"/>
      <c r="V258" s="3"/>
      <c r="W258" s="3"/>
      <c r="X258" s="3"/>
      <c r="Y258" s="3"/>
      <c r="Z258" s="3"/>
    </row>
    <row r="259" spans="1:26" ht="13">
      <c r="A259" s="1"/>
      <c r="B259" s="2"/>
      <c r="C259" s="2"/>
      <c r="D259" s="2"/>
      <c r="E259" s="2"/>
      <c r="F259" s="2"/>
      <c r="G259" s="2"/>
      <c r="H259" s="3"/>
      <c r="I259" s="3"/>
      <c r="J259" s="3"/>
      <c r="K259" s="3"/>
      <c r="L259" s="3"/>
      <c r="M259" s="3"/>
      <c r="N259" s="3"/>
      <c r="O259" s="3"/>
      <c r="P259" s="3"/>
      <c r="Q259" s="3"/>
      <c r="R259" s="3"/>
      <c r="S259" s="3"/>
      <c r="T259" s="3"/>
      <c r="U259" s="3"/>
      <c r="V259" s="3"/>
      <c r="W259" s="3"/>
      <c r="X259" s="3"/>
      <c r="Y259" s="3"/>
      <c r="Z259" s="3"/>
    </row>
    <row r="260" spans="1:26" ht="13">
      <c r="A260" s="1"/>
      <c r="B260" s="2"/>
      <c r="C260" s="2"/>
      <c r="D260" s="2"/>
      <c r="E260" s="2"/>
      <c r="F260" s="2"/>
      <c r="G260" s="2"/>
      <c r="H260" s="3"/>
      <c r="I260" s="3"/>
      <c r="J260" s="3"/>
      <c r="K260" s="3"/>
      <c r="L260" s="3"/>
      <c r="M260" s="3"/>
      <c r="N260" s="3"/>
      <c r="O260" s="3"/>
      <c r="P260" s="3"/>
      <c r="Q260" s="3"/>
      <c r="R260" s="3"/>
      <c r="S260" s="3"/>
      <c r="T260" s="3"/>
      <c r="U260" s="3"/>
      <c r="V260" s="3"/>
      <c r="W260" s="3"/>
      <c r="X260" s="3"/>
      <c r="Y260" s="3"/>
      <c r="Z260" s="3"/>
    </row>
    <row r="261" spans="1:26" ht="13">
      <c r="A261" s="1"/>
      <c r="B261" s="2"/>
      <c r="C261" s="2"/>
      <c r="D261" s="2"/>
      <c r="E261" s="2"/>
      <c r="F261" s="2"/>
      <c r="G261" s="2"/>
      <c r="H261" s="3"/>
      <c r="I261" s="3"/>
      <c r="J261" s="3"/>
      <c r="K261" s="3"/>
      <c r="L261" s="3"/>
      <c r="M261" s="3"/>
      <c r="N261" s="3"/>
      <c r="O261" s="3"/>
      <c r="P261" s="3"/>
      <c r="Q261" s="3"/>
      <c r="R261" s="3"/>
      <c r="S261" s="3"/>
      <c r="T261" s="3"/>
      <c r="U261" s="3"/>
      <c r="V261" s="3"/>
      <c r="W261" s="3"/>
      <c r="X261" s="3"/>
      <c r="Y261" s="3"/>
      <c r="Z261" s="3"/>
    </row>
    <row r="262" spans="1:26" ht="13">
      <c r="A262" s="1"/>
      <c r="B262" s="2"/>
      <c r="C262" s="2"/>
      <c r="D262" s="2"/>
      <c r="E262" s="2"/>
      <c r="F262" s="2"/>
      <c r="G262" s="2"/>
      <c r="H262" s="3"/>
      <c r="I262" s="3"/>
      <c r="J262" s="3"/>
      <c r="K262" s="3"/>
      <c r="L262" s="3"/>
      <c r="M262" s="3"/>
      <c r="N262" s="3"/>
      <c r="O262" s="3"/>
      <c r="P262" s="3"/>
      <c r="Q262" s="3"/>
      <c r="R262" s="3"/>
      <c r="S262" s="3"/>
      <c r="T262" s="3"/>
      <c r="U262" s="3"/>
      <c r="V262" s="3"/>
      <c r="W262" s="3"/>
      <c r="X262" s="3"/>
      <c r="Y262" s="3"/>
      <c r="Z262" s="3"/>
    </row>
    <row r="263" spans="1:26" ht="13">
      <c r="A263" s="1"/>
      <c r="B263" s="2"/>
      <c r="C263" s="2"/>
      <c r="D263" s="2"/>
      <c r="E263" s="2"/>
      <c r="F263" s="2"/>
      <c r="G263" s="2"/>
      <c r="H263" s="3"/>
      <c r="I263" s="3"/>
      <c r="J263" s="3"/>
      <c r="K263" s="3"/>
      <c r="L263" s="3"/>
      <c r="M263" s="3"/>
      <c r="N263" s="3"/>
      <c r="O263" s="3"/>
      <c r="P263" s="3"/>
      <c r="Q263" s="3"/>
      <c r="R263" s="3"/>
      <c r="S263" s="3"/>
      <c r="T263" s="3"/>
      <c r="U263" s="3"/>
      <c r="V263" s="3"/>
      <c r="W263" s="3"/>
      <c r="X263" s="3"/>
      <c r="Y263" s="3"/>
      <c r="Z263" s="3"/>
    </row>
    <row r="264" spans="1:26" ht="13">
      <c r="A264" s="1"/>
      <c r="B264" s="2"/>
      <c r="C264" s="2"/>
      <c r="D264" s="2"/>
      <c r="E264" s="2"/>
      <c r="F264" s="2"/>
      <c r="G264" s="2"/>
      <c r="H264" s="3"/>
      <c r="I264" s="3"/>
      <c r="J264" s="3"/>
      <c r="K264" s="3"/>
      <c r="L264" s="3"/>
      <c r="M264" s="3"/>
      <c r="N264" s="3"/>
      <c r="O264" s="3"/>
      <c r="P264" s="3"/>
      <c r="Q264" s="3"/>
      <c r="R264" s="3"/>
      <c r="S264" s="3"/>
      <c r="T264" s="3"/>
      <c r="U264" s="3"/>
      <c r="V264" s="3"/>
      <c r="W264" s="3"/>
      <c r="X264" s="3"/>
      <c r="Y264" s="3"/>
      <c r="Z264" s="3"/>
    </row>
    <row r="265" spans="1:26" ht="13">
      <c r="A265" s="1"/>
      <c r="B265" s="2"/>
      <c r="C265" s="2"/>
      <c r="D265" s="2"/>
      <c r="E265" s="2"/>
      <c r="F265" s="2"/>
      <c r="G265" s="2"/>
      <c r="H265" s="3"/>
      <c r="I265" s="3"/>
      <c r="J265" s="3"/>
      <c r="K265" s="3"/>
      <c r="L265" s="3"/>
      <c r="M265" s="3"/>
      <c r="N265" s="3"/>
      <c r="O265" s="3"/>
      <c r="P265" s="3"/>
      <c r="Q265" s="3"/>
      <c r="R265" s="3"/>
      <c r="S265" s="3"/>
      <c r="T265" s="3"/>
      <c r="U265" s="3"/>
      <c r="V265" s="3"/>
      <c r="W265" s="3"/>
      <c r="X265" s="3"/>
      <c r="Y265" s="3"/>
      <c r="Z265" s="3"/>
    </row>
    <row r="266" spans="1:26" ht="13">
      <c r="A266" s="1"/>
      <c r="B266" s="2"/>
      <c r="C266" s="2"/>
      <c r="D266" s="2"/>
      <c r="E266" s="2"/>
      <c r="F266" s="2"/>
      <c r="G266" s="2"/>
      <c r="H266" s="3"/>
      <c r="I266" s="3"/>
      <c r="J266" s="3"/>
      <c r="K266" s="3"/>
      <c r="L266" s="3"/>
      <c r="M266" s="3"/>
      <c r="N266" s="3"/>
      <c r="O266" s="3"/>
      <c r="P266" s="3"/>
      <c r="Q266" s="3"/>
      <c r="R266" s="3"/>
      <c r="S266" s="3"/>
      <c r="T266" s="3"/>
      <c r="U266" s="3"/>
      <c r="V266" s="3"/>
      <c r="W266" s="3"/>
      <c r="X266" s="3"/>
      <c r="Y266" s="3"/>
      <c r="Z266" s="3"/>
    </row>
    <row r="267" spans="1:26" ht="13">
      <c r="A267" s="1"/>
      <c r="B267" s="2"/>
      <c r="C267" s="2"/>
      <c r="D267" s="2"/>
      <c r="E267" s="2"/>
      <c r="F267" s="2"/>
      <c r="G267" s="2"/>
      <c r="H267" s="3"/>
      <c r="I267" s="3"/>
      <c r="J267" s="3"/>
      <c r="K267" s="3"/>
      <c r="L267" s="3"/>
      <c r="M267" s="3"/>
      <c r="N267" s="3"/>
      <c r="O267" s="3"/>
      <c r="P267" s="3"/>
      <c r="Q267" s="3"/>
      <c r="R267" s="3"/>
      <c r="S267" s="3"/>
      <c r="T267" s="3"/>
      <c r="U267" s="3"/>
      <c r="V267" s="3"/>
      <c r="W267" s="3"/>
      <c r="X267" s="3"/>
      <c r="Y267" s="3"/>
      <c r="Z267" s="3"/>
    </row>
    <row r="268" spans="1:26" ht="13">
      <c r="A268" s="1"/>
      <c r="B268" s="2"/>
      <c r="C268" s="2"/>
      <c r="D268" s="2"/>
      <c r="E268" s="2"/>
      <c r="F268" s="2"/>
      <c r="G268" s="2"/>
      <c r="H268" s="3"/>
      <c r="I268" s="3"/>
      <c r="J268" s="3"/>
      <c r="K268" s="3"/>
      <c r="L268" s="3"/>
      <c r="M268" s="3"/>
      <c r="N268" s="3"/>
      <c r="O268" s="3"/>
      <c r="P268" s="3"/>
      <c r="Q268" s="3"/>
      <c r="R268" s="3"/>
      <c r="S268" s="3"/>
      <c r="T268" s="3"/>
      <c r="U268" s="3"/>
      <c r="V268" s="3"/>
      <c r="W268" s="3"/>
      <c r="X268" s="3"/>
      <c r="Y268" s="3"/>
      <c r="Z268" s="3"/>
    </row>
    <row r="269" spans="1:26" ht="13">
      <c r="A269" s="1"/>
      <c r="B269" s="2"/>
      <c r="C269" s="2"/>
      <c r="D269" s="2"/>
      <c r="E269" s="2"/>
      <c r="F269" s="2"/>
      <c r="G269" s="2"/>
      <c r="H269" s="3"/>
      <c r="I269" s="3"/>
      <c r="J269" s="3"/>
      <c r="K269" s="3"/>
      <c r="L269" s="3"/>
      <c r="M269" s="3"/>
      <c r="N269" s="3"/>
      <c r="O269" s="3"/>
      <c r="P269" s="3"/>
      <c r="Q269" s="3"/>
      <c r="R269" s="3"/>
      <c r="S269" s="3"/>
      <c r="T269" s="3"/>
      <c r="U269" s="3"/>
      <c r="V269" s="3"/>
      <c r="W269" s="3"/>
      <c r="X269" s="3"/>
      <c r="Y269" s="3"/>
      <c r="Z269" s="3"/>
    </row>
    <row r="270" spans="1:26" ht="13">
      <c r="A270" s="1"/>
      <c r="B270" s="2"/>
      <c r="C270" s="2"/>
      <c r="D270" s="2"/>
      <c r="E270" s="2"/>
      <c r="F270" s="2"/>
      <c r="G270" s="2"/>
      <c r="H270" s="3"/>
      <c r="I270" s="3"/>
      <c r="J270" s="3"/>
      <c r="K270" s="3"/>
      <c r="L270" s="3"/>
      <c r="M270" s="3"/>
      <c r="N270" s="3"/>
      <c r="O270" s="3"/>
      <c r="P270" s="3"/>
      <c r="Q270" s="3"/>
      <c r="R270" s="3"/>
      <c r="S270" s="3"/>
      <c r="T270" s="3"/>
      <c r="U270" s="3"/>
      <c r="V270" s="3"/>
      <c r="W270" s="3"/>
      <c r="X270" s="3"/>
      <c r="Y270" s="3"/>
      <c r="Z270" s="3"/>
    </row>
    <row r="271" spans="1:26" ht="13">
      <c r="A271" s="1"/>
      <c r="B271" s="2"/>
      <c r="C271" s="2"/>
      <c r="D271" s="2"/>
      <c r="E271" s="2"/>
      <c r="F271" s="2"/>
      <c r="G271" s="2"/>
      <c r="H271" s="3"/>
      <c r="I271" s="3"/>
      <c r="J271" s="3"/>
      <c r="K271" s="3"/>
      <c r="L271" s="3"/>
      <c r="M271" s="3"/>
      <c r="N271" s="3"/>
      <c r="O271" s="3"/>
      <c r="P271" s="3"/>
      <c r="Q271" s="3"/>
      <c r="R271" s="3"/>
      <c r="S271" s="3"/>
      <c r="T271" s="3"/>
      <c r="U271" s="3"/>
      <c r="V271" s="3"/>
      <c r="W271" s="3"/>
      <c r="X271" s="3"/>
      <c r="Y271" s="3"/>
      <c r="Z271" s="3"/>
    </row>
    <row r="272" spans="1:26" ht="13">
      <c r="A272" s="1"/>
      <c r="B272" s="2"/>
      <c r="C272" s="2"/>
      <c r="D272" s="2"/>
      <c r="E272" s="2"/>
      <c r="F272" s="2"/>
      <c r="G272" s="2"/>
      <c r="H272" s="3"/>
      <c r="I272" s="3"/>
      <c r="J272" s="3"/>
      <c r="K272" s="3"/>
      <c r="L272" s="3"/>
      <c r="M272" s="3"/>
      <c r="N272" s="3"/>
      <c r="O272" s="3"/>
      <c r="P272" s="3"/>
      <c r="Q272" s="3"/>
      <c r="R272" s="3"/>
      <c r="S272" s="3"/>
      <c r="T272" s="3"/>
      <c r="U272" s="3"/>
      <c r="V272" s="3"/>
      <c r="W272" s="3"/>
      <c r="X272" s="3"/>
      <c r="Y272" s="3"/>
      <c r="Z272" s="3"/>
    </row>
    <row r="273" spans="1:26" ht="13">
      <c r="A273" s="1"/>
      <c r="B273" s="2"/>
      <c r="C273" s="2"/>
      <c r="D273" s="2"/>
      <c r="E273" s="2"/>
      <c r="F273" s="2"/>
      <c r="G273" s="2"/>
      <c r="H273" s="3"/>
      <c r="I273" s="3"/>
      <c r="J273" s="3"/>
      <c r="K273" s="3"/>
      <c r="L273" s="3"/>
      <c r="M273" s="3"/>
      <c r="N273" s="3"/>
      <c r="O273" s="3"/>
      <c r="P273" s="3"/>
      <c r="Q273" s="3"/>
      <c r="R273" s="3"/>
      <c r="S273" s="3"/>
      <c r="T273" s="3"/>
      <c r="U273" s="3"/>
      <c r="V273" s="3"/>
      <c r="W273" s="3"/>
      <c r="X273" s="3"/>
      <c r="Y273" s="3"/>
      <c r="Z273" s="3"/>
    </row>
    <row r="274" spans="1:26" ht="13">
      <c r="A274" s="1"/>
      <c r="B274" s="2"/>
      <c r="C274" s="2"/>
      <c r="D274" s="2"/>
      <c r="E274" s="2"/>
      <c r="F274" s="2"/>
      <c r="G274" s="2"/>
      <c r="H274" s="3"/>
      <c r="I274" s="3"/>
      <c r="J274" s="3"/>
      <c r="K274" s="3"/>
      <c r="L274" s="3"/>
      <c r="M274" s="3"/>
      <c r="N274" s="3"/>
      <c r="O274" s="3"/>
      <c r="P274" s="3"/>
      <c r="Q274" s="3"/>
      <c r="R274" s="3"/>
      <c r="S274" s="3"/>
      <c r="T274" s="3"/>
      <c r="U274" s="3"/>
      <c r="V274" s="3"/>
      <c r="W274" s="3"/>
      <c r="X274" s="3"/>
      <c r="Y274" s="3"/>
      <c r="Z274" s="3"/>
    </row>
    <row r="275" spans="1:26" ht="13">
      <c r="A275" s="1"/>
      <c r="B275" s="2"/>
      <c r="C275" s="2"/>
      <c r="D275" s="2"/>
      <c r="E275" s="2"/>
      <c r="F275" s="2"/>
      <c r="G275" s="2"/>
      <c r="H275" s="3"/>
      <c r="I275" s="3"/>
      <c r="J275" s="3"/>
      <c r="K275" s="3"/>
      <c r="L275" s="3"/>
      <c r="M275" s="3"/>
      <c r="N275" s="3"/>
      <c r="O275" s="3"/>
      <c r="P275" s="3"/>
      <c r="Q275" s="3"/>
      <c r="R275" s="3"/>
      <c r="S275" s="3"/>
      <c r="T275" s="3"/>
      <c r="U275" s="3"/>
      <c r="V275" s="3"/>
      <c r="W275" s="3"/>
      <c r="X275" s="3"/>
      <c r="Y275" s="3"/>
      <c r="Z275" s="3"/>
    </row>
    <row r="276" spans="1:26" ht="13">
      <c r="A276" s="1"/>
      <c r="B276" s="2"/>
      <c r="C276" s="2"/>
      <c r="D276" s="2"/>
      <c r="E276" s="2"/>
      <c r="F276" s="2"/>
      <c r="G276" s="2"/>
      <c r="H276" s="3"/>
      <c r="I276" s="3"/>
      <c r="J276" s="3"/>
      <c r="K276" s="3"/>
      <c r="L276" s="3"/>
      <c r="M276" s="3"/>
      <c r="N276" s="3"/>
      <c r="O276" s="3"/>
      <c r="P276" s="3"/>
      <c r="Q276" s="3"/>
      <c r="R276" s="3"/>
      <c r="S276" s="3"/>
      <c r="T276" s="3"/>
      <c r="U276" s="3"/>
      <c r="V276" s="3"/>
      <c r="W276" s="3"/>
      <c r="X276" s="3"/>
      <c r="Y276" s="3"/>
      <c r="Z276" s="3"/>
    </row>
    <row r="277" spans="1:26" ht="13">
      <c r="A277" s="1"/>
      <c r="B277" s="2"/>
      <c r="C277" s="2"/>
      <c r="D277" s="2"/>
      <c r="E277" s="2"/>
      <c r="F277" s="2"/>
      <c r="G277" s="2"/>
      <c r="H277" s="3"/>
      <c r="I277" s="3"/>
      <c r="J277" s="3"/>
      <c r="K277" s="3"/>
      <c r="L277" s="3"/>
      <c r="M277" s="3"/>
      <c r="N277" s="3"/>
      <c r="O277" s="3"/>
      <c r="P277" s="3"/>
      <c r="Q277" s="3"/>
      <c r="R277" s="3"/>
      <c r="S277" s="3"/>
      <c r="T277" s="3"/>
      <c r="U277" s="3"/>
      <c r="V277" s="3"/>
      <c r="W277" s="3"/>
      <c r="X277" s="3"/>
      <c r="Y277" s="3"/>
      <c r="Z277" s="3"/>
    </row>
    <row r="278" spans="1:26" ht="13">
      <c r="A278" s="1"/>
      <c r="B278" s="2"/>
      <c r="C278" s="2"/>
      <c r="D278" s="2"/>
      <c r="E278" s="2"/>
      <c r="F278" s="2"/>
      <c r="G278" s="2"/>
      <c r="H278" s="3"/>
      <c r="I278" s="3"/>
      <c r="J278" s="3"/>
      <c r="K278" s="3"/>
      <c r="L278" s="3"/>
      <c r="M278" s="3"/>
      <c r="N278" s="3"/>
      <c r="O278" s="3"/>
      <c r="P278" s="3"/>
      <c r="Q278" s="3"/>
      <c r="R278" s="3"/>
      <c r="S278" s="3"/>
      <c r="T278" s="3"/>
      <c r="U278" s="3"/>
      <c r="V278" s="3"/>
      <c r="W278" s="3"/>
      <c r="X278" s="3"/>
      <c r="Y278" s="3"/>
      <c r="Z278" s="3"/>
    </row>
    <row r="279" spans="1:26" ht="13">
      <c r="A279" s="1"/>
      <c r="B279" s="2"/>
      <c r="C279" s="2"/>
      <c r="D279" s="2"/>
      <c r="E279" s="2"/>
      <c r="F279" s="2"/>
      <c r="G279" s="2"/>
      <c r="H279" s="3"/>
      <c r="I279" s="3"/>
      <c r="J279" s="3"/>
      <c r="K279" s="3"/>
      <c r="L279" s="3"/>
      <c r="M279" s="3"/>
      <c r="N279" s="3"/>
      <c r="O279" s="3"/>
      <c r="P279" s="3"/>
      <c r="Q279" s="3"/>
      <c r="R279" s="3"/>
      <c r="S279" s="3"/>
      <c r="T279" s="3"/>
      <c r="U279" s="3"/>
      <c r="V279" s="3"/>
      <c r="W279" s="3"/>
      <c r="X279" s="3"/>
      <c r="Y279" s="3"/>
      <c r="Z279" s="3"/>
    </row>
    <row r="280" spans="1:26" ht="13">
      <c r="A280" s="1"/>
      <c r="B280" s="2"/>
      <c r="C280" s="2"/>
      <c r="D280" s="2"/>
      <c r="E280" s="2"/>
      <c r="F280" s="2"/>
      <c r="G280" s="2"/>
      <c r="H280" s="3"/>
      <c r="I280" s="3"/>
      <c r="J280" s="3"/>
      <c r="K280" s="3"/>
      <c r="L280" s="3"/>
      <c r="M280" s="3"/>
      <c r="N280" s="3"/>
      <c r="O280" s="3"/>
      <c r="P280" s="3"/>
      <c r="Q280" s="3"/>
      <c r="R280" s="3"/>
      <c r="S280" s="3"/>
      <c r="T280" s="3"/>
      <c r="U280" s="3"/>
      <c r="V280" s="3"/>
      <c r="W280" s="3"/>
      <c r="X280" s="3"/>
      <c r="Y280" s="3"/>
      <c r="Z280" s="3"/>
    </row>
    <row r="281" spans="1:26" ht="13">
      <c r="A281" s="1"/>
      <c r="B281" s="2"/>
      <c r="C281" s="2"/>
      <c r="D281" s="2"/>
      <c r="E281" s="2"/>
      <c r="F281" s="2"/>
      <c r="G281" s="2"/>
      <c r="H281" s="3"/>
      <c r="I281" s="3"/>
      <c r="J281" s="3"/>
      <c r="K281" s="3"/>
      <c r="L281" s="3"/>
      <c r="M281" s="3"/>
      <c r="N281" s="3"/>
      <c r="O281" s="3"/>
      <c r="P281" s="3"/>
      <c r="Q281" s="3"/>
      <c r="R281" s="3"/>
      <c r="S281" s="3"/>
      <c r="T281" s="3"/>
      <c r="U281" s="3"/>
      <c r="V281" s="3"/>
      <c r="W281" s="3"/>
      <c r="X281" s="3"/>
      <c r="Y281" s="3"/>
      <c r="Z281" s="3"/>
    </row>
    <row r="282" spans="1:26" ht="13">
      <c r="A282" s="1"/>
      <c r="B282" s="2"/>
      <c r="C282" s="2"/>
      <c r="D282" s="2"/>
      <c r="E282" s="2"/>
      <c r="F282" s="2"/>
      <c r="G282" s="2"/>
      <c r="H282" s="3"/>
      <c r="I282" s="3"/>
      <c r="J282" s="3"/>
      <c r="K282" s="3"/>
      <c r="L282" s="3"/>
      <c r="M282" s="3"/>
      <c r="N282" s="3"/>
      <c r="O282" s="3"/>
      <c r="P282" s="3"/>
      <c r="Q282" s="3"/>
      <c r="R282" s="3"/>
      <c r="S282" s="3"/>
      <c r="T282" s="3"/>
      <c r="U282" s="3"/>
      <c r="V282" s="3"/>
      <c r="W282" s="3"/>
      <c r="X282" s="3"/>
      <c r="Y282" s="3"/>
      <c r="Z282" s="3"/>
    </row>
    <row r="283" spans="1:26" ht="13">
      <c r="A283" s="1"/>
      <c r="B283" s="2"/>
      <c r="C283" s="2"/>
      <c r="D283" s="2"/>
      <c r="E283" s="2"/>
      <c r="F283" s="2"/>
      <c r="G283" s="2"/>
      <c r="H283" s="3"/>
      <c r="I283" s="3"/>
      <c r="J283" s="3"/>
      <c r="K283" s="3"/>
      <c r="L283" s="3"/>
      <c r="M283" s="3"/>
      <c r="N283" s="3"/>
      <c r="O283" s="3"/>
      <c r="P283" s="3"/>
      <c r="Q283" s="3"/>
      <c r="R283" s="3"/>
      <c r="S283" s="3"/>
      <c r="T283" s="3"/>
      <c r="U283" s="3"/>
      <c r="V283" s="3"/>
      <c r="W283" s="3"/>
      <c r="X283" s="3"/>
      <c r="Y283" s="3"/>
      <c r="Z283" s="3"/>
    </row>
    <row r="284" spans="1:26" ht="13">
      <c r="A284" s="1"/>
      <c r="B284" s="2"/>
      <c r="C284" s="2"/>
      <c r="D284" s="2"/>
      <c r="E284" s="2"/>
      <c r="F284" s="2"/>
      <c r="G284" s="2"/>
      <c r="H284" s="3"/>
      <c r="I284" s="3"/>
      <c r="J284" s="3"/>
      <c r="K284" s="3"/>
      <c r="L284" s="3"/>
      <c r="M284" s="3"/>
      <c r="N284" s="3"/>
      <c r="O284" s="3"/>
      <c r="P284" s="3"/>
      <c r="Q284" s="3"/>
      <c r="R284" s="3"/>
      <c r="S284" s="3"/>
      <c r="T284" s="3"/>
      <c r="U284" s="3"/>
      <c r="V284" s="3"/>
      <c r="W284" s="3"/>
      <c r="X284" s="3"/>
      <c r="Y284" s="3"/>
      <c r="Z284" s="3"/>
    </row>
    <row r="285" spans="1:26" ht="13">
      <c r="A285" s="1"/>
      <c r="B285" s="2"/>
      <c r="C285" s="2"/>
      <c r="D285" s="2"/>
      <c r="E285" s="2"/>
      <c r="F285" s="2"/>
      <c r="G285" s="2"/>
      <c r="H285" s="3"/>
      <c r="I285" s="3"/>
      <c r="J285" s="3"/>
      <c r="K285" s="3"/>
      <c r="L285" s="3"/>
      <c r="M285" s="3"/>
      <c r="N285" s="3"/>
      <c r="O285" s="3"/>
      <c r="P285" s="3"/>
      <c r="Q285" s="3"/>
      <c r="R285" s="3"/>
      <c r="S285" s="3"/>
      <c r="T285" s="3"/>
      <c r="U285" s="3"/>
      <c r="V285" s="3"/>
      <c r="W285" s="3"/>
      <c r="X285" s="3"/>
      <c r="Y285" s="3"/>
      <c r="Z285" s="3"/>
    </row>
    <row r="286" spans="1:26" ht="13">
      <c r="A286" s="1"/>
      <c r="B286" s="2"/>
      <c r="C286" s="2"/>
      <c r="D286" s="2"/>
      <c r="E286" s="2"/>
      <c r="F286" s="2"/>
      <c r="G286" s="2"/>
      <c r="H286" s="3"/>
      <c r="I286" s="3"/>
      <c r="J286" s="3"/>
      <c r="K286" s="3"/>
      <c r="L286" s="3"/>
      <c r="M286" s="3"/>
      <c r="N286" s="3"/>
      <c r="O286" s="3"/>
      <c r="P286" s="3"/>
      <c r="Q286" s="3"/>
      <c r="R286" s="3"/>
      <c r="S286" s="3"/>
      <c r="T286" s="3"/>
      <c r="U286" s="3"/>
      <c r="V286" s="3"/>
      <c r="W286" s="3"/>
      <c r="X286" s="3"/>
      <c r="Y286" s="3"/>
      <c r="Z286" s="3"/>
    </row>
    <row r="287" spans="1:26" ht="13">
      <c r="A287" s="1"/>
      <c r="B287" s="2"/>
      <c r="C287" s="2"/>
      <c r="D287" s="2"/>
      <c r="E287" s="2"/>
      <c r="F287" s="2"/>
      <c r="G287" s="2"/>
      <c r="H287" s="3"/>
      <c r="I287" s="3"/>
      <c r="J287" s="3"/>
      <c r="K287" s="3"/>
      <c r="L287" s="3"/>
      <c r="M287" s="3"/>
      <c r="N287" s="3"/>
      <c r="O287" s="3"/>
      <c r="P287" s="3"/>
      <c r="Q287" s="3"/>
      <c r="R287" s="3"/>
      <c r="S287" s="3"/>
      <c r="T287" s="3"/>
      <c r="U287" s="3"/>
      <c r="V287" s="3"/>
      <c r="W287" s="3"/>
      <c r="X287" s="3"/>
      <c r="Y287" s="3"/>
      <c r="Z287" s="3"/>
    </row>
    <row r="288" spans="1:26" ht="13">
      <c r="A288" s="1"/>
      <c r="B288" s="2"/>
      <c r="C288" s="2"/>
      <c r="D288" s="2"/>
      <c r="E288" s="2"/>
      <c r="F288" s="2"/>
      <c r="G288" s="2"/>
      <c r="H288" s="3"/>
      <c r="I288" s="3"/>
      <c r="J288" s="3"/>
      <c r="K288" s="3"/>
      <c r="L288" s="3"/>
      <c r="M288" s="3"/>
      <c r="N288" s="3"/>
      <c r="O288" s="3"/>
      <c r="P288" s="3"/>
      <c r="Q288" s="3"/>
      <c r="R288" s="3"/>
      <c r="S288" s="3"/>
      <c r="T288" s="3"/>
      <c r="U288" s="3"/>
      <c r="V288" s="3"/>
      <c r="W288" s="3"/>
      <c r="X288" s="3"/>
      <c r="Y288" s="3"/>
      <c r="Z288" s="3"/>
    </row>
    <row r="289" spans="1:26" ht="13">
      <c r="A289" s="1"/>
      <c r="B289" s="2"/>
      <c r="C289" s="2"/>
      <c r="D289" s="2"/>
      <c r="E289" s="2"/>
      <c r="F289" s="2"/>
      <c r="G289" s="2"/>
      <c r="H289" s="3"/>
      <c r="I289" s="3"/>
      <c r="J289" s="3"/>
      <c r="K289" s="3"/>
      <c r="L289" s="3"/>
      <c r="M289" s="3"/>
      <c r="N289" s="3"/>
      <c r="O289" s="3"/>
      <c r="P289" s="3"/>
      <c r="Q289" s="3"/>
      <c r="R289" s="3"/>
      <c r="S289" s="3"/>
      <c r="T289" s="3"/>
      <c r="U289" s="3"/>
      <c r="V289" s="3"/>
      <c r="W289" s="3"/>
      <c r="X289" s="3"/>
      <c r="Y289" s="3"/>
      <c r="Z289" s="3"/>
    </row>
    <row r="290" spans="1:26" ht="13">
      <c r="A290" s="1"/>
      <c r="B290" s="2"/>
      <c r="C290" s="2"/>
      <c r="D290" s="2"/>
      <c r="E290" s="2"/>
      <c r="F290" s="2"/>
      <c r="G290" s="2"/>
      <c r="H290" s="3"/>
      <c r="I290" s="3"/>
      <c r="J290" s="3"/>
      <c r="K290" s="3"/>
      <c r="L290" s="3"/>
      <c r="M290" s="3"/>
      <c r="N290" s="3"/>
      <c r="O290" s="3"/>
      <c r="P290" s="3"/>
      <c r="Q290" s="3"/>
      <c r="R290" s="3"/>
      <c r="S290" s="3"/>
      <c r="T290" s="3"/>
      <c r="U290" s="3"/>
      <c r="V290" s="3"/>
      <c r="W290" s="3"/>
      <c r="X290" s="3"/>
      <c r="Y290" s="3"/>
      <c r="Z290" s="3"/>
    </row>
    <row r="291" spans="1:26" ht="13">
      <c r="A291" s="1"/>
      <c r="B291" s="2"/>
      <c r="C291" s="2"/>
      <c r="D291" s="2"/>
      <c r="E291" s="2"/>
      <c r="F291" s="2"/>
      <c r="G291" s="2"/>
      <c r="H291" s="3"/>
      <c r="I291" s="3"/>
      <c r="J291" s="3"/>
      <c r="K291" s="3"/>
      <c r="L291" s="3"/>
      <c r="M291" s="3"/>
      <c r="N291" s="3"/>
      <c r="O291" s="3"/>
      <c r="P291" s="3"/>
      <c r="Q291" s="3"/>
      <c r="R291" s="3"/>
      <c r="S291" s="3"/>
      <c r="T291" s="3"/>
      <c r="U291" s="3"/>
      <c r="V291" s="3"/>
      <c r="W291" s="3"/>
      <c r="X291" s="3"/>
      <c r="Y291" s="3"/>
      <c r="Z291" s="3"/>
    </row>
    <row r="292" spans="1:26" ht="13">
      <c r="A292" s="1"/>
      <c r="B292" s="2"/>
      <c r="C292" s="2"/>
      <c r="D292" s="2"/>
      <c r="E292" s="2"/>
      <c r="F292" s="2"/>
      <c r="G292" s="2"/>
      <c r="H292" s="3"/>
      <c r="I292" s="3"/>
      <c r="J292" s="3"/>
      <c r="K292" s="3"/>
      <c r="L292" s="3"/>
      <c r="M292" s="3"/>
      <c r="N292" s="3"/>
      <c r="O292" s="3"/>
      <c r="P292" s="3"/>
      <c r="Q292" s="3"/>
      <c r="R292" s="3"/>
      <c r="S292" s="3"/>
      <c r="T292" s="3"/>
      <c r="U292" s="3"/>
      <c r="V292" s="3"/>
      <c r="W292" s="3"/>
      <c r="X292" s="3"/>
      <c r="Y292" s="3"/>
      <c r="Z292" s="3"/>
    </row>
    <row r="293" spans="1:26" ht="13">
      <c r="A293" s="1"/>
      <c r="B293" s="2"/>
      <c r="C293" s="2"/>
      <c r="D293" s="2"/>
      <c r="E293" s="2"/>
      <c r="F293" s="2"/>
      <c r="G293" s="2"/>
      <c r="H293" s="3"/>
      <c r="I293" s="3"/>
      <c r="J293" s="3"/>
      <c r="K293" s="3"/>
      <c r="L293" s="3"/>
      <c r="M293" s="3"/>
      <c r="N293" s="3"/>
      <c r="O293" s="3"/>
      <c r="P293" s="3"/>
      <c r="Q293" s="3"/>
      <c r="R293" s="3"/>
      <c r="S293" s="3"/>
      <c r="T293" s="3"/>
      <c r="U293" s="3"/>
      <c r="V293" s="3"/>
      <c r="W293" s="3"/>
      <c r="X293" s="3"/>
      <c r="Y293" s="3"/>
      <c r="Z293" s="3"/>
    </row>
    <row r="294" spans="1:26" ht="13">
      <c r="A294" s="1"/>
      <c r="B294" s="2"/>
      <c r="C294" s="2"/>
      <c r="D294" s="2"/>
      <c r="E294" s="2"/>
      <c r="F294" s="2"/>
      <c r="G294" s="2"/>
      <c r="H294" s="3"/>
      <c r="I294" s="3"/>
      <c r="J294" s="3"/>
      <c r="K294" s="3"/>
      <c r="L294" s="3"/>
      <c r="M294" s="3"/>
      <c r="N294" s="3"/>
      <c r="O294" s="3"/>
      <c r="P294" s="3"/>
      <c r="Q294" s="3"/>
      <c r="R294" s="3"/>
      <c r="S294" s="3"/>
      <c r="T294" s="3"/>
      <c r="U294" s="3"/>
      <c r="V294" s="3"/>
      <c r="W294" s="3"/>
      <c r="X294" s="3"/>
      <c r="Y294" s="3"/>
      <c r="Z294" s="3"/>
    </row>
    <row r="295" spans="1:26" ht="13">
      <c r="A295" s="1"/>
      <c r="B295" s="2"/>
      <c r="C295" s="2"/>
      <c r="D295" s="2"/>
      <c r="E295" s="2"/>
      <c r="F295" s="2"/>
      <c r="G295" s="2"/>
      <c r="H295" s="3"/>
      <c r="I295" s="3"/>
      <c r="J295" s="3"/>
      <c r="K295" s="3"/>
      <c r="L295" s="3"/>
      <c r="M295" s="3"/>
      <c r="N295" s="3"/>
      <c r="O295" s="3"/>
      <c r="P295" s="3"/>
      <c r="Q295" s="3"/>
      <c r="R295" s="3"/>
      <c r="S295" s="3"/>
      <c r="T295" s="3"/>
      <c r="U295" s="3"/>
      <c r="V295" s="3"/>
      <c r="W295" s="3"/>
      <c r="X295" s="3"/>
      <c r="Y295" s="3"/>
      <c r="Z295" s="3"/>
    </row>
    <row r="296" spans="1:26" ht="13">
      <c r="A296" s="1"/>
      <c r="B296" s="2"/>
      <c r="C296" s="2"/>
      <c r="D296" s="2"/>
      <c r="E296" s="2"/>
      <c r="F296" s="2"/>
      <c r="G296" s="2"/>
      <c r="H296" s="3"/>
      <c r="I296" s="3"/>
      <c r="J296" s="3"/>
      <c r="K296" s="3"/>
      <c r="L296" s="3"/>
      <c r="M296" s="3"/>
      <c r="N296" s="3"/>
      <c r="O296" s="3"/>
      <c r="P296" s="3"/>
      <c r="Q296" s="3"/>
      <c r="R296" s="3"/>
      <c r="S296" s="3"/>
      <c r="T296" s="3"/>
      <c r="U296" s="3"/>
      <c r="V296" s="3"/>
      <c r="W296" s="3"/>
      <c r="X296" s="3"/>
      <c r="Y296" s="3"/>
      <c r="Z296" s="3"/>
    </row>
    <row r="297" spans="1:26" ht="13">
      <c r="A297" s="1"/>
      <c r="B297" s="2"/>
      <c r="C297" s="2"/>
      <c r="D297" s="2"/>
      <c r="E297" s="2"/>
      <c r="F297" s="2"/>
      <c r="G297" s="2"/>
      <c r="H297" s="3"/>
      <c r="I297" s="3"/>
      <c r="J297" s="3"/>
      <c r="K297" s="3"/>
      <c r="L297" s="3"/>
      <c r="M297" s="3"/>
      <c r="N297" s="3"/>
      <c r="O297" s="3"/>
      <c r="P297" s="3"/>
      <c r="Q297" s="3"/>
      <c r="R297" s="3"/>
      <c r="S297" s="3"/>
      <c r="T297" s="3"/>
      <c r="U297" s="3"/>
      <c r="V297" s="3"/>
      <c r="W297" s="3"/>
      <c r="X297" s="3"/>
      <c r="Y297" s="3"/>
      <c r="Z297" s="3"/>
    </row>
    <row r="298" spans="1:26" ht="13">
      <c r="A298" s="1"/>
      <c r="B298" s="2"/>
      <c r="C298" s="2"/>
      <c r="D298" s="2"/>
      <c r="E298" s="2"/>
      <c r="F298" s="2"/>
      <c r="G298" s="2"/>
      <c r="H298" s="3"/>
      <c r="I298" s="3"/>
      <c r="J298" s="3"/>
      <c r="K298" s="3"/>
      <c r="L298" s="3"/>
      <c r="M298" s="3"/>
      <c r="N298" s="3"/>
      <c r="O298" s="3"/>
      <c r="P298" s="3"/>
      <c r="Q298" s="3"/>
      <c r="R298" s="3"/>
      <c r="S298" s="3"/>
      <c r="T298" s="3"/>
      <c r="U298" s="3"/>
      <c r="V298" s="3"/>
      <c r="W298" s="3"/>
      <c r="X298" s="3"/>
      <c r="Y298" s="3"/>
      <c r="Z298" s="3"/>
    </row>
    <row r="299" spans="1:26" ht="13">
      <c r="A299" s="1"/>
      <c r="B299" s="2"/>
      <c r="C299" s="2"/>
      <c r="D299" s="2"/>
      <c r="E299" s="2"/>
      <c r="F299" s="2"/>
      <c r="G299" s="2"/>
      <c r="H299" s="3"/>
      <c r="I299" s="3"/>
      <c r="J299" s="3"/>
      <c r="K299" s="3"/>
      <c r="L299" s="3"/>
      <c r="M299" s="3"/>
      <c r="N299" s="3"/>
      <c r="O299" s="3"/>
      <c r="P299" s="3"/>
      <c r="Q299" s="3"/>
      <c r="R299" s="3"/>
      <c r="S299" s="3"/>
      <c r="T299" s="3"/>
      <c r="U299" s="3"/>
      <c r="V299" s="3"/>
      <c r="W299" s="3"/>
      <c r="X299" s="3"/>
      <c r="Y299" s="3"/>
      <c r="Z299" s="3"/>
    </row>
    <row r="300" spans="1:26" ht="13">
      <c r="A300" s="1"/>
      <c r="B300" s="2"/>
      <c r="C300" s="2"/>
      <c r="D300" s="2"/>
      <c r="E300" s="2"/>
      <c r="F300" s="2"/>
      <c r="G300" s="2"/>
      <c r="H300" s="3"/>
      <c r="I300" s="3"/>
      <c r="J300" s="3"/>
      <c r="K300" s="3"/>
      <c r="L300" s="3"/>
      <c r="M300" s="3"/>
      <c r="N300" s="3"/>
      <c r="O300" s="3"/>
      <c r="P300" s="3"/>
      <c r="Q300" s="3"/>
      <c r="R300" s="3"/>
      <c r="S300" s="3"/>
      <c r="T300" s="3"/>
      <c r="U300" s="3"/>
      <c r="V300" s="3"/>
      <c r="W300" s="3"/>
      <c r="X300" s="3"/>
      <c r="Y300" s="3"/>
      <c r="Z300" s="3"/>
    </row>
    <row r="301" spans="1:26" ht="13">
      <c r="A301" s="1"/>
      <c r="B301" s="2"/>
      <c r="C301" s="2"/>
      <c r="D301" s="2"/>
      <c r="E301" s="2"/>
      <c r="F301" s="2"/>
      <c r="G301" s="2"/>
      <c r="H301" s="3"/>
      <c r="I301" s="3"/>
      <c r="J301" s="3"/>
      <c r="K301" s="3"/>
      <c r="L301" s="3"/>
      <c r="M301" s="3"/>
      <c r="N301" s="3"/>
      <c r="O301" s="3"/>
      <c r="P301" s="3"/>
      <c r="Q301" s="3"/>
      <c r="R301" s="3"/>
      <c r="S301" s="3"/>
      <c r="T301" s="3"/>
      <c r="U301" s="3"/>
      <c r="V301" s="3"/>
      <c r="W301" s="3"/>
      <c r="X301" s="3"/>
      <c r="Y301" s="3"/>
      <c r="Z301" s="3"/>
    </row>
    <row r="302" spans="1:26" ht="13">
      <c r="A302" s="1"/>
      <c r="B302" s="2"/>
      <c r="C302" s="2"/>
      <c r="D302" s="2"/>
      <c r="E302" s="2"/>
      <c r="F302" s="2"/>
      <c r="G302" s="2"/>
      <c r="H302" s="3"/>
      <c r="I302" s="3"/>
      <c r="J302" s="3"/>
      <c r="K302" s="3"/>
      <c r="L302" s="3"/>
      <c r="M302" s="3"/>
      <c r="N302" s="3"/>
      <c r="O302" s="3"/>
      <c r="P302" s="3"/>
      <c r="Q302" s="3"/>
      <c r="R302" s="3"/>
      <c r="S302" s="3"/>
      <c r="T302" s="3"/>
      <c r="U302" s="3"/>
      <c r="V302" s="3"/>
      <c r="W302" s="3"/>
      <c r="X302" s="3"/>
      <c r="Y302" s="3"/>
      <c r="Z302" s="3"/>
    </row>
    <row r="303" spans="1:26" ht="13">
      <c r="A303" s="1"/>
      <c r="B303" s="2"/>
      <c r="C303" s="2"/>
      <c r="D303" s="2"/>
      <c r="E303" s="2"/>
      <c r="F303" s="2"/>
      <c r="G303" s="2"/>
      <c r="H303" s="3"/>
      <c r="I303" s="3"/>
      <c r="J303" s="3"/>
      <c r="K303" s="3"/>
      <c r="L303" s="3"/>
      <c r="M303" s="3"/>
      <c r="N303" s="3"/>
      <c r="O303" s="3"/>
      <c r="P303" s="3"/>
      <c r="Q303" s="3"/>
      <c r="R303" s="3"/>
      <c r="S303" s="3"/>
      <c r="T303" s="3"/>
      <c r="U303" s="3"/>
      <c r="V303" s="3"/>
      <c r="W303" s="3"/>
      <c r="X303" s="3"/>
      <c r="Y303" s="3"/>
      <c r="Z303" s="3"/>
    </row>
    <row r="304" spans="1:26" ht="13">
      <c r="A304" s="1"/>
      <c r="B304" s="2"/>
      <c r="C304" s="2"/>
      <c r="D304" s="2"/>
      <c r="E304" s="2"/>
      <c r="F304" s="2"/>
      <c r="G304" s="2"/>
      <c r="H304" s="3"/>
      <c r="I304" s="3"/>
      <c r="J304" s="3"/>
      <c r="K304" s="3"/>
      <c r="L304" s="3"/>
      <c r="M304" s="3"/>
      <c r="N304" s="3"/>
      <c r="O304" s="3"/>
      <c r="P304" s="3"/>
      <c r="Q304" s="3"/>
      <c r="R304" s="3"/>
      <c r="S304" s="3"/>
      <c r="T304" s="3"/>
      <c r="U304" s="3"/>
      <c r="V304" s="3"/>
      <c r="W304" s="3"/>
      <c r="X304" s="3"/>
      <c r="Y304" s="3"/>
      <c r="Z304" s="3"/>
    </row>
    <row r="305" spans="1:26" ht="13">
      <c r="A305" s="1"/>
      <c r="B305" s="2"/>
      <c r="C305" s="2"/>
      <c r="D305" s="2"/>
      <c r="E305" s="2"/>
      <c r="F305" s="2"/>
      <c r="G305" s="2"/>
      <c r="H305" s="3"/>
      <c r="I305" s="3"/>
      <c r="J305" s="3"/>
      <c r="K305" s="3"/>
      <c r="L305" s="3"/>
      <c r="M305" s="3"/>
      <c r="N305" s="3"/>
      <c r="O305" s="3"/>
      <c r="P305" s="3"/>
      <c r="Q305" s="3"/>
      <c r="R305" s="3"/>
      <c r="S305" s="3"/>
      <c r="T305" s="3"/>
      <c r="U305" s="3"/>
      <c r="V305" s="3"/>
      <c r="W305" s="3"/>
      <c r="X305" s="3"/>
      <c r="Y305" s="3"/>
      <c r="Z305" s="3"/>
    </row>
    <row r="306" spans="1:26" ht="13">
      <c r="A306" s="1"/>
      <c r="B306" s="2"/>
      <c r="C306" s="2"/>
      <c r="D306" s="2"/>
      <c r="E306" s="2"/>
      <c r="F306" s="2"/>
      <c r="G306" s="2"/>
      <c r="H306" s="3"/>
      <c r="I306" s="3"/>
      <c r="J306" s="3"/>
      <c r="K306" s="3"/>
      <c r="L306" s="3"/>
      <c r="M306" s="3"/>
      <c r="N306" s="3"/>
      <c r="O306" s="3"/>
      <c r="P306" s="3"/>
      <c r="Q306" s="3"/>
      <c r="R306" s="3"/>
      <c r="S306" s="3"/>
      <c r="T306" s="3"/>
      <c r="U306" s="3"/>
      <c r="V306" s="3"/>
      <c r="W306" s="3"/>
      <c r="X306" s="3"/>
      <c r="Y306" s="3"/>
      <c r="Z306" s="3"/>
    </row>
    <row r="307" spans="1:26" ht="13">
      <c r="A307" s="1"/>
      <c r="B307" s="2"/>
      <c r="C307" s="2"/>
      <c r="D307" s="2"/>
      <c r="E307" s="2"/>
      <c r="F307" s="2"/>
      <c r="G307" s="2"/>
      <c r="H307" s="3"/>
      <c r="I307" s="3"/>
      <c r="J307" s="3"/>
      <c r="K307" s="3"/>
      <c r="L307" s="3"/>
      <c r="M307" s="3"/>
      <c r="N307" s="3"/>
      <c r="O307" s="3"/>
      <c r="P307" s="3"/>
      <c r="Q307" s="3"/>
      <c r="R307" s="3"/>
      <c r="S307" s="3"/>
      <c r="T307" s="3"/>
      <c r="U307" s="3"/>
      <c r="V307" s="3"/>
      <c r="W307" s="3"/>
      <c r="X307" s="3"/>
      <c r="Y307" s="3"/>
      <c r="Z307" s="3"/>
    </row>
    <row r="308" spans="1:26" ht="13">
      <c r="A308" s="1"/>
      <c r="B308" s="2"/>
      <c r="C308" s="2"/>
      <c r="D308" s="2"/>
      <c r="E308" s="2"/>
      <c r="F308" s="2"/>
      <c r="G308" s="2"/>
      <c r="H308" s="3"/>
      <c r="I308" s="3"/>
      <c r="J308" s="3"/>
      <c r="K308" s="3"/>
      <c r="L308" s="3"/>
      <c r="M308" s="3"/>
      <c r="N308" s="3"/>
      <c r="O308" s="3"/>
      <c r="P308" s="3"/>
      <c r="Q308" s="3"/>
      <c r="R308" s="3"/>
      <c r="S308" s="3"/>
      <c r="T308" s="3"/>
      <c r="U308" s="3"/>
      <c r="V308" s="3"/>
      <c r="W308" s="3"/>
      <c r="X308" s="3"/>
      <c r="Y308" s="3"/>
      <c r="Z308" s="3"/>
    </row>
    <row r="309" spans="1:26" ht="13">
      <c r="A309" s="1"/>
      <c r="B309" s="2"/>
      <c r="C309" s="2"/>
      <c r="D309" s="2"/>
      <c r="E309" s="2"/>
      <c r="F309" s="2"/>
      <c r="G309" s="2"/>
      <c r="H309" s="3"/>
      <c r="I309" s="3"/>
      <c r="J309" s="3"/>
      <c r="K309" s="3"/>
      <c r="L309" s="3"/>
      <c r="M309" s="3"/>
      <c r="N309" s="3"/>
      <c r="O309" s="3"/>
      <c r="P309" s="3"/>
      <c r="Q309" s="3"/>
      <c r="R309" s="3"/>
      <c r="S309" s="3"/>
      <c r="T309" s="3"/>
      <c r="U309" s="3"/>
      <c r="V309" s="3"/>
      <c r="W309" s="3"/>
      <c r="X309" s="3"/>
      <c r="Y309" s="3"/>
      <c r="Z309" s="3"/>
    </row>
    <row r="310" spans="1:26" ht="13">
      <c r="A310" s="1"/>
      <c r="B310" s="2"/>
      <c r="C310" s="2"/>
      <c r="D310" s="2"/>
      <c r="E310" s="2"/>
      <c r="F310" s="2"/>
      <c r="G310" s="2"/>
      <c r="H310" s="3"/>
      <c r="I310" s="3"/>
      <c r="J310" s="3"/>
      <c r="K310" s="3"/>
      <c r="L310" s="3"/>
      <c r="M310" s="3"/>
      <c r="N310" s="3"/>
      <c r="O310" s="3"/>
      <c r="P310" s="3"/>
      <c r="Q310" s="3"/>
      <c r="R310" s="3"/>
      <c r="S310" s="3"/>
      <c r="T310" s="3"/>
      <c r="U310" s="3"/>
      <c r="V310" s="3"/>
      <c r="W310" s="3"/>
      <c r="X310" s="3"/>
      <c r="Y310" s="3"/>
      <c r="Z310" s="3"/>
    </row>
    <row r="311" spans="1:26" ht="13">
      <c r="A311" s="1"/>
      <c r="B311" s="2"/>
      <c r="C311" s="2"/>
      <c r="D311" s="2"/>
      <c r="E311" s="2"/>
      <c r="F311" s="2"/>
      <c r="G311" s="2"/>
      <c r="H311" s="3"/>
      <c r="I311" s="3"/>
      <c r="J311" s="3"/>
      <c r="K311" s="3"/>
      <c r="L311" s="3"/>
      <c r="M311" s="3"/>
      <c r="N311" s="3"/>
      <c r="O311" s="3"/>
      <c r="P311" s="3"/>
      <c r="Q311" s="3"/>
      <c r="R311" s="3"/>
      <c r="S311" s="3"/>
      <c r="T311" s="3"/>
      <c r="U311" s="3"/>
      <c r="V311" s="3"/>
      <c r="W311" s="3"/>
      <c r="X311" s="3"/>
      <c r="Y311" s="3"/>
      <c r="Z311" s="3"/>
    </row>
    <row r="312" spans="1:26" ht="13">
      <c r="A312" s="1"/>
      <c r="B312" s="2"/>
      <c r="C312" s="2"/>
      <c r="D312" s="2"/>
      <c r="E312" s="2"/>
      <c r="F312" s="2"/>
      <c r="G312" s="2"/>
      <c r="H312" s="3"/>
      <c r="I312" s="3"/>
      <c r="J312" s="3"/>
      <c r="K312" s="3"/>
      <c r="L312" s="3"/>
      <c r="M312" s="3"/>
      <c r="N312" s="3"/>
      <c r="O312" s="3"/>
      <c r="P312" s="3"/>
      <c r="Q312" s="3"/>
      <c r="R312" s="3"/>
      <c r="S312" s="3"/>
      <c r="T312" s="3"/>
      <c r="U312" s="3"/>
      <c r="V312" s="3"/>
      <c r="W312" s="3"/>
      <c r="X312" s="3"/>
      <c r="Y312" s="3"/>
      <c r="Z312" s="3"/>
    </row>
    <row r="313" spans="1:26" ht="13">
      <c r="A313" s="1"/>
      <c r="B313" s="2"/>
      <c r="C313" s="2"/>
      <c r="D313" s="2"/>
      <c r="E313" s="2"/>
      <c r="F313" s="2"/>
      <c r="G313" s="2"/>
      <c r="H313" s="3"/>
      <c r="I313" s="3"/>
      <c r="J313" s="3"/>
      <c r="K313" s="3"/>
      <c r="L313" s="3"/>
      <c r="M313" s="3"/>
      <c r="N313" s="3"/>
      <c r="O313" s="3"/>
      <c r="P313" s="3"/>
      <c r="Q313" s="3"/>
      <c r="R313" s="3"/>
      <c r="S313" s="3"/>
      <c r="T313" s="3"/>
      <c r="U313" s="3"/>
      <c r="V313" s="3"/>
      <c r="W313" s="3"/>
      <c r="X313" s="3"/>
      <c r="Y313" s="3"/>
      <c r="Z313" s="3"/>
    </row>
    <row r="314" spans="1:26" ht="13">
      <c r="A314" s="1"/>
      <c r="B314" s="2"/>
      <c r="C314" s="2"/>
      <c r="D314" s="2"/>
      <c r="E314" s="2"/>
      <c r="F314" s="2"/>
      <c r="G314" s="2"/>
      <c r="H314" s="3"/>
      <c r="I314" s="3"/>
      <c r="J314" s="3"/>
      <c r="K314" s="3"/>
      <c r="L314" s="3"/>
      <c r="M314" s="3"/>
      <c r="N314" s="3"/>
      <c r="O314" s="3"/>
      <c r="P314" s="3"/>
      <c r="Q314" s="3"/>
      <c r="R314" s="3"/>
      <c r="S314" s="3"/>
      <c r="T314" s="3"/>
      <c r="U314" s="3"/>
      <c r="V314" s="3"/>
      <c r="W314" s="3"/>
      <c r="X314" s="3"/>
      <c r="Y314" s="3"/>
      <c r="Z314" s="3"/>
    </row>
    <row r="315" spans="1:26" ht="13">
      <c r="A315" s="1"/>
      <c r="B315" s="2"/>
      <c r="C315" s="2"/>
      <c r="D315" s="2"/>
      <c r="E315" s="2"/>
      <c r="F315" s="2"/>
      <c r="G315" s="2"/>
      <c r="H315" s="3"/>
      <c r="I315" s="3"/>
      <c r="J315" s="3"/>
      <c r="K315" s="3"/>
      <c r="L315" s="3"/>
      <c r="M315" s="3"/>
      <c r="N315" s="3"/>
      <c r="O315" s="3"/>
      <c r="P315" s="3"/>
      <c r="Q315" s="3"/>
      <c r="R315" s="3"/>
      <c r="S315" s="3"/>
      <c r="T315" s="3"/>
      <c r="U315" s="3"/>
      <c r="V315" s="3"/>
      <c r="W315" s="3"/>
      <c r="X315" s="3"/>
      <c r="Y315" s="3"/>
      <c r="Z315" s="3"/>
    </row>
    <row r="316" spans="1:26" ht="13">
      <c r="A316" s="1"/>
      <c r="B316" s="2"/>
      <c r="C316" s="2"/>
      <c r="D316" s="2"/>
      <c r="E316" s="2"/>
      <c r="F316" s="2"/>
      <c r="G316" s="2"/>
      <c r="H316" s="3"/>
      <c r="I316" s="3"/>
      <c r="J316" s="3"/>
      <c r="K316" s="3"/>
      <c r="L316" s="3"/>
      <c r="M316" s="3"/>
      <c r="N316" s="3"/>
      <c r="O316" s="3"/>
      <c r="P316" s="3"/>
      <c r="Q316" s="3"/>
      <c r="R316" s="3"/>
      <c r="S316" s="3"/>
      <c r="T316" s="3"/>
      <c r="U316" s="3"/>
      <c r="V316" s="3"/>
      <c r="W316" s="3"/>
      <c r="X316" s="3"/>
      <c r="Y316" s="3"/>
      <c r="Z316" s="3"/>
    </row>
    <row r="317" spans="1:26" ht="13">
      <c r="A317" s="1"/>
      <c r="B317" s="2"/>
      <c r="C317" s="2"/>
      <c r="D317" s="2"/>
      <c r="E317" s="2"/>
      <c r="F317" s="2"/>
      <c r="G317" s="2"/>
      <c r="H317" s="3"/>
      <c r="I317" s="3"/>
      <c r="J317" s="3"/>
      <c r="K317" s="3"/>
      <c r="L317" s="3"/>
      <c r="M317" s="3"/>
      <c r="N317" s="3"/>
      <c r="O317" s="3"/>
      <c r="P317" s="3"/>
      <c r="Q317" s="3"/>
      <c r="R317" s="3"/>
      <c r="S317" s="3"/>
      <c r="T317" s="3"/>
      <c r="U317" s="3"/>
      <c r="V317" s="3"/>
      <c r="W317" s="3"/>
      <c r="X317" s="3"/>
      <c r="Y317" s="3"/>
      <c r="Z317" s="3"/>
    </row>
    <row r="318" spans="1:26" ht="13">
      <c r="A318" s="1"/>
      <c r="B318" s="2"/>
      <c r="C318" s="2"/>
      <c r="D318" s="2"/>
      <c r="E318" s="2"/>
      <c r="F318" s="2"/>
      <c r="G318" s="2"/>
      <c r="H318" s="3"/>
      <c r="I318" s="3"/>
      <c r="J318" s="3"/>
      <c r="K318" s="3"/>
      <c r="L318" s="3"/>
      <c r="M318" s="3"/>
      <c r="N318" s="3"/>
      <c r="O318" s="3"/>
      <c r="P318" s="3"/>
      <c r="Q318" s="3"/>
      <c r="R318" s="3"/>
      <c r="S318" s="3"/>
      <c r="T318" s="3"/>
      <c r="U318" s="3"/>
      <c r="V318" s="3"/>
      <c r="W318" s="3"/>
      <c r="X318" s="3"/>
      <c r="Y318" s="3"/>
      <c r="Z318" s="3"/>
    </row>
    <row r="319" spans="1:26" ht="13">
      <c r="A319" s="1"/>
      <c r="B319" s="2"/>
      <c r="C319" s="2"/>
      <c r="D319" s="2"/>
      <c r="E319" s="2"/>
      <c r="F319" s="2"/>
      <c r="G319" s="2"/>
      <c r="H319" s="3"/>
      <c r="I319" s="3"/>
      <c r="J319" s="3"/>
      <c r="K319" s="3"/>
      <c r="L319" s="3"/>
      <c r="M319" s="3"/>
      <c r="N319" s="3"/>
      <c r="O319" s="3"/>
      <c r="P319" s="3"/>
      <c r="Q319" s="3"/>
      <c r="R319" s="3"/>
      <c r="S319" s="3"/>
      <c r="T319" s="3"/>
      <c r="U319" s="3"/>
      <c r="V319" s="3"/>
      <c r="W319" s="3"/>
      <c r="X319" s="3"/>
      <c r="Y319" s="3"/>
      <c r="Z319" s="3"/>
    </row>
    <row r="320" spans="1:26" ht="13">
      <c r="A320" s="1"/>
      <c r="B320" s="2"/>
      <c r="C320" s="2"/>
      <c r="D320" s="2"/>
      <c r="E320" s="2"/>
      <c r="F320" s="2"/>
      <c r="G320" s="2"/>
      <c r="H320" s="3"/>
      <c r="I320" s="3"/>
      <c r="J320" s="3"/>
      <c r="K320" s="3"/>
      <c r="L320" s="3"/>
      <c r="M320" s="3"/>
      <c r="N320" s="3"/>
      <c r="O320" s="3"/>
      <c r="P320" s="3"/>
      <c r="Q320" s="3"/>
      <c r="R320" s="3"/>
      <c r="S320" s="3"/>
      <c r="T320" s="3"/>
      <c r="U320" s="3"/>
      <c r="V320" s="3"/>
      <c r="W320" s="3"/>
      <c r="X320" s="3"/>
      <c r="Y320" s="3"/>
      <c r="Z320" s="3"/>
    </row>
    <row r="321" spans="1:26" ht="13">
      <c r="A321" s="1"/>
      <c r="B321" s="2"/>
      <c r="C321" s="2"/>
      <c r="D321" s="2"/>
      <c r="E321" s="2"/>
      <c r="F321" s="2"/>
      <c r="G321" s="2"/>
      <c r="H321" s="3"/>
      <c r="I321" s="3"/>
      <c r="J321" s="3"/>
      <c r="K321" s="3"/>
      <c r="L321" s="3"/>
      <c r="M321" s="3"/>
      <c r="N321" s="3"/>
      <c r="O321" s="3"/>
      <c r="P321" s="3"/>
      <c r="Q321" s="3"/>
      <c r="R321" s="3"/>
      <c r="S321" s="3"/>
      <c r="T321" s="3"/>
      <c r="U321" s="3"/>
      <c r="V321" s="3"/>
      <c r="W321" s="3"/>
      <c r="X321" s="3"/>
      <c r="Y321" s="3"/>
      <c r="Z321" s="3"/>
    </row>
    <row r="322" spans="1:26" ht="13">
      <c r="A322" s="1"/>
      <c r="B322" s="2"/>
      <c r="C322" s="2"/>
      <c r="D322" s="2"/>
      <c r="E322" s="2"/>
      <c r="F322" s="2"/>
      <c r="G322" s="2"/>
      <c r="H322" s="3"/>
      <c r="I322" s="3"/>
      <c r="J322" s="3"/>
      <c r="K322" s="3"/>
      <c r="L322" s="3"/>
      <c r="M322" s="3"/>
      <c r="N322" s="3"/>
      <c r="O322" s="3"/>
      <c r="P322" s="3"/>
      <c r="Q322" s="3"/>
      <c r="R322" s="3"/>
      <c r="S322" s="3"/>
      <c r="T322" s="3"/>
      <c r="U322" s="3"/>
      <c r="V322" s="3"/>
      <c r="W322" s="3"/>
      <c r="X322" s="3"/>
      <c r="Y322" s="3"/>
      <c r="Z322" s="3"/>
    </row>
    <row r="323" spans="1:26" ht="13">
      <c r="A323" s="1"/>
      <c r="B323" s="2"/>
      <c r="C323" s="2"/>
      <c r="D323" s="2"/>
      <c r="E323" s="2"/>
      <c r="F323" s="2"/>
      <c r="G323" s="2"/>
      <c r="H323" s="3"/>
      <c r="I323" s="3"/>
      <c r="J323" s="3"/>
      <c r="K323" s="3"/>
      <c r="L323" s="3"/>
      <c r="M323" s="3"/>
      <c r="N323" s="3"/>
      <c r="O323" s="3"/>
      <c r="P323" s="3"/>
      <c r="Q323" s="3"/>
      <c r="R323" s="3"/>
      <c r="S323" s="3"/>
      <c r="T323" s="3"/>
      <c r="U323" s="3"/>
      <c r="V323" s="3"/>
      <c r="W323" s="3"/>
      <c r="X323" s="3"/>
      <c r="Y323" s="3"/>
      <c r="Z323" s="3"/>
    </row>
    <row r="324" spans="1:26" ht="13">
      <c r="A324" s="1"/>
      <c r="B324" s="2"/>
      <c r="C324" s="2"/>
      <c r="D324" s="2"/>
      <c r="E324" s="2"/>
      <c r="F324" s="2"/>
      <c r="G324" s="2"/>
      <c r="H324" s="3"/>
      <c r="I324" s="3"/>
      <c r="J324" s="3"/>
      <c r="K324" s="3"/>
      <c r="L324" s="3"/>
      <c r="M324" s="3"/>
      <c r="N324" s="3"/>
      <c r="O324" s="3"/>
      <c r="P324" s="3"/>
      <c r="Q324" s="3"/>
      <c r="R324" s="3"/>
      <c r="S324" s="3"/>
      <c r="T324" s="3"/>
      <c r="U324" s="3"/>
      <c r="V324" s="3"/>
      <c r="W324" s="3"/>
      <c r="X324" s="3"/>
      <c r="Y324" s="3"/>
      <c r="Z324" s="3"/>
    </row>
    <row r="325" spans="1:26" ht="13">
      <c r="A325" s="1"/>
      <c r="B325" s="2"/>
      <c r="C325" s="2"/>
      <c r="D325" s="2"/>
      <c r="E325" s="2"/>
      <c r="F325" s="2"/>
      <c r="G325" s="2"/>
      <c r="H325" s="3"/>
      <c r="I325" s="3"/>
      <c r="J325" s="3"/>
      <c r="K325" s="3"/>
      <c r="L325" s="3"/>
      <c r="M325" s="3"/>
      <c r="N325" s="3"/>
      <c r="O325" s="3"/>
      <c r="P325" s="3"/>
      <c r="Q325" s="3"/>
      <c r="R325" s="3"/>
      <c r="S325" s="3"/>
      <c r="T325" s="3"/>
      <c r="U325" s="3"/>
      <c r="V325" s="3"/>
      <c r="W325" s="3"/>
      <c r="X325" s="3"/>
      <c r="Y325" s="3"/>
      <c r="Z325" s="3"/>
    </row>
    <row r="326" spans="1:26" ht="13">
      <c r="A326" s="1"/>
      <c r="B326" s="2"/>
      <c r="C326" s="2"/>
      <c r="D326" s="2"/>
      <c r="E326" s="2"/>
      <c r="F326" s="2"/>
      <c r="G326" s="2"/>
      <c r="H326" s="3"/>
      <c r="I326" s="3"/>
      <c r="J326" s="3"/>
      <c r="K326" s="3"/>
      <c r="L326" s="3"/>
      <c r="M326" s="3"/>
      <c r="N326" s="3"/>
      <c r="O326" s="3"/>
      <c r="P326" s="3"/>
      <c r="Q326" s="3"/>
      <c r="R326" s="3"/>
      <c r="S326" s="3"/>
      <c r="T326" s="3"/>
      <c r="U326" s="3"/>
      <c r="V326" s="3"/>
      <c r="W326" s="3"/>
      <c r="X326" s="3"/>
      <c r="Y326" s="3"/>
      <c r="Z326" s="3"/>
    </row>
    <row r="327" spans="1:26" ht="13">
      <c r="A327" s="1"/>
      <c r="B327" s="2"/>
      <c r="C327" s="2"/>
      <c r="D327" s="2"/>
      <c r="E327" s="2"/>
      <c r="F327" s="2"/>
      <c r="G327" s="2"/>
      <c r="H327" s="3"/>
      <c r="I327" s="3"/>
      <c r="J327" s="3"/>
      <c r="K327" s="3"/>
      <c r="L327" s="3"/>
      <c r="M327" s="3"/>
      <c r="N327" s="3"/>
      <c r="O327" s="3"/>
      <c r="P327" s="3"/>
      <c r="Q327" s="3"/>
      <c r="R327" s="3"/>
      <c r="S327" s="3"/>
      <c r="T327" s="3"/>
      <c r="U327" s="3"/>
      <c r="V327" s="3"/>
      <c r="W327" s="3"/>
      <c r="X327" s="3"/>
      <c r="Y327" s="3"/>
      <c r="Z327" s="3"/>
    </row>
    <row r="328" spans="1:26" ht="13">
      <c r="A328" s="1"/>
      <c r="B328" s="2"/>
      <c r="C328" s="2"/>
      <c r="D328" s="2"/>
      <c r="E328" s="2"/>
      <c r="F328" s="2"/>
      <c r="G328" s="2"/>
      <c r="H328" s="3"/>
      <c r="I328" s="3"/>
      <c r="J328" s="3"/>
      <c r="K328" s="3"/>
      <c r="L328" s="3"/>
      <c r="M328" s="3"/>
      <c r="N328" s="3"/>
      <c r="O328" s="3"/>
      <c r="P328" s="3"/>
      <c r="Q328" s="3"/>
      <c r="R328" s="3"/>
      <c r="S328" s="3"/>
      <c r="T328" s="3"/>
      <c r="U328" s="3"/>
      <c r="V328" s="3"/>
      <c r="W328" s="3"/>
      <c r="X328" s="3"/>
      <c r="Y328" s="3"/>
      <c r="Z328" s="3"/>
    </row>
    <row r="329" spans="1:26" ht="13">
      <c r="A329" s="1"/>
      <c r="B329" s="2"/>
      <c r="C329" s="2"/>
      <c r="D329" s="2"/>
      <c r="E329" s="2"/>
      <c r="F329" s="2"/>
      <c r="G329" s="2"/>
      <c r="H329" s="3"/>
      <c r="I329" s="3"/>
      <c r="J329" s="3"/>
      <c r="K329" s="3"/>
      <c r="L329" s="3"/>
      <c r="M329" s="3"/>
      <c r="N329" s="3"/>
      <c r="O329" s="3"/>
      <c r="P329" s="3"/>
      <c r="Q329" s="3"/>
      <c r="R329" s="3"/>
      <c r="S329" s="3"/>
      <c r="T329" s="3"/>
      <c r="U329" s="3"/>
      <c r="V329" s="3"/>
      <c r="W329" s="3"/>
      <c r="X329" s="3"/>
      <c r="Y329" s="3"/>
      <c r="Z329" s="3"/>
    </row>
    <row r="330" spans="1:26" ht="13">
      <c r="A330" s="1"/>
      <c r="B330" s="2"/>
      <c r="C330" s="2"/>
      <c r="D330" s="2"/>
      <c r="E330" s="2"/>
      <c r="F330" s="2"/>
      <c r="G330" s="2"/>
      <c r="H330" s="3"/>
      <c r="I330" s="3"/>
      <c r="J330" s="3"/>
      <c r="K330" s="3"/>
      <c r="L330" s="3"/>
      <c r="M330" s="3"/>
      <c r="N330" s="3"/>
      <c r="O330" s="3"/>
      <c r="P330" s="3"/>
      <c r="Q330" s="3"/>
      <c r="R330" s="3"/>
      <c r="S330" s="3"/>
      <c r="T330" s="3"/>
      <c r="U330" s="3"/>
      <c r="V330" s="3"/>
      <c r="W330" s="3"/>
      <c r="X330" s="3"/>
      <c r="Y330" s="3"/>
      <c r="Z330" s="3"/>
    </row>
    <row r="331" spans="1:26" ht="13">
      <c r="A331" s="1"/>
      <c r="B331" s="2"/>
      <c r="C331" s="2"/>
      <c r="D331" s="2"/>
      <c r="E331" s="2"/>
      <c r="F331" s="2"/>
      <c r="G331" s="2"/>
      <c r="H331" s="3"/>
      <c r="I331" s="3"/>
      <c r="J331" s="3"/>
      <c r="K331" s="3"/>
      <c r="L331" s="3"/>
      <c r="M331" s="3"/>
      <c r="N331" s="3"/>
      <c r="O331" s="3"/>
      <c r="P331" s="3"/>
      <c r="Q331" s="3"/>
      <c r="R331" s="3"/>
      <c r="S331" s="3"/>
      <c r="T331" s="3"/>
      <c r="U331" s="3"/>
      <c r="V331" s="3"/>
      <c r="W331" s="3"/>
      <c r="X331" s="3"/>
      <c r="Y331" s="3"/>
      <c r="Z331" s="3"/>
    </row>
    <row r="332" spans="1:26" ht="13">
      <c r="A332" s="1"/>
      <c r="B332" s="2"/>
      <c r="C332" s="2"/>
      <c r="D332" s="2"/>
      <c r="E332" s="2"/>
      <c r="F332" s="2"/>
      <c r="G332" s="2"/>
      <c r="H332" s="3"/>
      <c r="I332" s="3"/>
      <c r="J332" s="3"/>
      <c r="K332" s="3"/>
      <c r="L332" s="3"/>
      <c r="M332" s="3"/>
      <c r="N332" s="3"/>
      <c r="O332" s="3"/>
      <c r="P332" s="3"/>
      <c r="Q332" s="3"/>
      <c r="R332" s="3"/>
      <c r="S332" s="3"/>
      <c r="T332" s="3"/>
      <c r="U332" s="3"/>
      <c r="V332" s="3"/>
      <c r="W332" s="3"/>
      <c r="X332" s="3"/>
      <c r="Y332" s="3"/>
      <c r="Z332" s="3"/>
    </row>
    <row r="333" spans="1:26" ht="13">
      <c r="A333" s="1"/>
      <c r="B333" s="2"/>
      <c r="C333" s="2"/>
      <c r="D333" s="2"/>
      <c r="E333" s="2"/>
      <c r="F333" s="2"/>
      <c r="G333" s="2"/>
      <c r="H333" s="3"/>
      <c r="I333" s="3"/>
      <c r="J333" s="3"/>
      <c r="K333" s="3"/>
      <c r="L333" s="3"/>
      <c r="M333" s="3"/>
      <c r="N333" s="3"/>
      <c r="O333" s="3"/>
      <c r="P333" s="3"/>
      <c r="Q333" s="3"/>
      <c r="R333" s="3"/>
      <c r="S333" s="3"/>
      <c r="T333" s="3"/>
      <c r="U333" s="3"/>
      <c r="V333" s="3"/>
      <c r="W333" s="3"/>
      <c r="X333" s="3"/>
      <c r="Y333" s="3"/>
      <c r="Z333" s="3"/>
    </row>
    <row r="334" spans="1:26" ht="13">
      <c r="A334" s="1"/>
      <c r="B334" s="2"/>
      <c r="C334" s="2"/>
      <c r="D334" s="2"/>
      <c r="E334" s="2"/>
      <c r="F334" s="2"/>
      <c r="G334" s="2"/>
      <c r="H334" s="3"/>
      <c r="I334" s="3"/>
      <c r="J334" s="3"/>
      <c r="K334" s="3"/>
      <c r="L334" s="3"/>
      <c r="M334" s="3"/>
      <c r="N334" s="3"/>
      <c r="O334" s="3"/>
      <c r="P334" s="3"/>
      <c r="Q334" s="3"/>
      <c r="R334" s="3"/>
      <c r="S334" s="3"/>
      <c r="T334" s="3"/>
      <c r="U334" s="3"/>
      <c r="V334" s="3"/>
      <c r="W334" s="3"/>
      <c r="X334" s="3"/>
      <c r="Y334" s="3"/>
      <c r="Z334" s="3"/>
    </row>
    <row r="335" spans="1:26" ht="13">
      <c r="A335" s="1"/>
      <c r="B335" s="2"/>
      <c r="C335" s="2"/>
      <c r="D335" s="2"/>
      <c r="E335" s="2"/>
      <c r="F335" s="2"/>
      <c r="G335" s="2"/>
      <c r="H335" s="3"/>
      <c r="I335" s="3"/>
      <c r="J335" s="3"/>
      <c r="K335" s="3"/>
      <c r="L335" s="3"/>
      <c r="M335" s="3"/>
      <c r="N335" s="3"/>
      <c r="O335" s="3"/>
      <c r="P335" s="3"/>
      <c r="Q335" s="3"/>
      <c r="R335" s="3"/>
      <c r="S335" s="3"/>
      <c r="T335" s="3"/>
      <c r="U335" s="3"/>
      <c r="V335" s="3"/>
      <c r="W335" s="3"/>
      <c r="X335" s="3"/>
      <c r="Y335" s="3"/>
      <c r="Z335" s="3"/>
    </row>
    <row r="336" spans="1:26" ht="13">
      <c r="A336" s="1"/>
      <c r="B336" s="2"/>
      <c r="C336" s="2"/>
      <c r="D336" s="2"/>
      <c r="E336" s="2"/>
      <c r="F336" s="2"/>
      <c r="G336" s="2"/>
      <c r="H336" s="3"/>
      <c r="I336" s="3"/>
      <c r="J336" s="3"/>
      <c r="K336" s="3"/>
      <c r="L336" s="3"/>
      <c r="M336" s="3"/>
      <c r="N336" s="3"/>
      <c r="O336" s="3"/>
      <c r="P336" s="3"/>
      <c r="Q336" s="3"/>
      <c r="R336" s="3"/>
      <c r="S336" s="3"/>
      <c r="T336" s="3"/>
      <c r="U336" s="3"/>
      <c r="V336" s="3"/>
      <c r="W336" s="3"/>
      <c r="X336" s="3"/>
      <c r="Y336" s="3"/>
      <c r="Z336" s="3"/>
    </row>
    <row r="337" spans="1:26" ht="13">
      <c r="A337" s="1"/>
      <c r="B337" s="2"/>
      <c r="C337" s="2"/>
      <c r="D337" s="2"/>
      <c r="E337" s="2"/>
      <c r="F337" s="2"/>
      <c r="G337" s="2"/>
      <c r="H337" s="3"/>
      <c r="I337" s="3"/>
      <c r="J337" s="3"/>
      <c r="K337" s="3"/>
      <c r="L337" s="3"/>
      <c r="M337" s="3"/>
      <c r="N337" s="3"/>
      <c r="O337" s="3"/>
      <c r="P337" s="3"/>
      <c r="Q337" s="3"/>
      <c r="R337" s="3"/>
      <c r="S337" s="3"/>
      <c r="T337" s="3"/>
      <c r="U337" s="3"/>
      <c r="V337" s="3"/>
      <c r="W337" s="3"/>
      <c r="X337" s="3"/>
      <c r="Y337" s="3"/>
      <c r="Z337" s="3"/>
    </row>
    <row r="338" spans="1:26" ht="13">
      <c r="A338" s="1"/>
      <c r="B338" s="2"/>
      <c r="C338" s="2"/>
      <c r="D338" s="2"/>
      <c r="E338" s="2"/>
      <c r="F338" s="2"/>
      <c r="G338" s="2"/>
      <c r="H338" s="3"/>
      <c r="I338" s="3"/>
      <c r="J338" s="3"/>
      <c r="K338" s="3"/>
      <c r="L338" s="3"/>
      <c r="M338" s="3"/>
      <c r="N338" s="3"/>
      <c r="O338" s="3"/>
      <c r="P338" s="3"/>
      <c r="Q338" s="3"/>
      <c r="R338" s="3"/>
      <c r="S338" s="3"/>
      <c r="T338" s="3"/>
      <c r="U338" s="3"/>
      <c r="V338" s="3"/>
      <c r="W338" s="3"/>
      <c r="X338" s="3"/>
      <c r="Y338" s="3"/>
      <c r="Z338" s="3"/>
    </row>
    <row r="339" spans="1:26" ht="13">
      <c r="A339" s="1"/>
      <c r="B339" s="2"/>
      <c r="C339" s="2"/>
      <c r="D339" s="2"/>
      <c r="E339" s="2"/>
      <c r="F339" s="2"/>
      <c r="G339" s="2"/>
      <c r="H339" s="3"/>
      <c r="I339" s="3"/>
      <c r="J339" s="3"/>
      <c r="K339" s="3"/>
      <c r="L339" s="3"/>
      <c r="M339" s="3"/>
      <c r="N339" s="3"/>
      <c r="O339" s="3"/>
      <c r="P339" s="3"/>
      <c r="Q339" s="3"/>
      <c r="R339" s="3"/>
      <c r="S339" s="3"/>
      <c r="T339" s="3"/>
      <c r="U339" s="3"/>
      <c r="V339" s="3"/>
      <c r="W339" s="3"/>
      <c r="X339" s="3"/>
      <c r="Y339" s="3"/>
      <c r="Z339" s="3"/>
    </row>
    <row r="340" spans="1:26" ht="13">
      <c r="A340" s="1"/>
      <c r="B340" s="2"/>
      <c r="C340" s="2"/>
      <c r="D340" s="2"/>
      <c r="E340" s="2"/>
      <c r="F340" s="2"/>
      <c r="G340" s="2"/>
      <c r="H340" s="3"/>
      <c r="I340" s="3"/>
      <c r="J340" s="3"/>
      <c r="K340" s="3"/>
      <c r="L340" s="3"/>
      <c r="M340" s="3"/>
      <c r="N340" s="3"/>
      <c r="O340" s="3"/>
      <c r="P340" s="3"/>
      <c r="Q340" s="3"/>
      <c r="R340" s="3"/>
      <c r="S340" s="3"/>
      <c r="T340" s="3"/>
      <c r="U340" s="3"/>
      <c r="V340" s="3"/>
      <c r="W340" s="3"/>
      <c r="X340" s="3"/>
      <c r="Y340" s="3"/>
      <c r="Z340" s="3"/>
    </row>
    <row r="341" spans="1:26" ht="13">
      <c r="A341" s="1"/>
      <c r="B341" s="2"/>
      <c r="C341" s="2"/>
      <c r="D341" s="2"/>
      <c r="E341" s="2"/>
      <c r="F341" s="2"/>
      <c r="G341" s="2"/>
      <c r="H341" s="3"/>
      <c r="I341" s="3"/>
      <c r="J341" s="3"/>
      <c r="K341" s="3"/>
      <c r="L341" s="3"/>
      <c r="M341" s="3"/>
      <c r="N341" s="3"/>
      <c r="O341" s="3"/>
      <c r="P341" s="3"/>
      <c r="Q341" s="3"/>
      <c r="R341" s="3"/>
      <c r="S341" s="3"/>
      <c r="T341" s="3"/>
      <c r="U341" s="3"/>
      <c r="V341" s="3"/>
      <c r="W341" s="3"/>
      <c r="X341" s="3"/>
      <c r="Y341" s="3"/>
      <c r="Z341" s="3"/>
    </row>
    <row r="342" spans="1:26" ht="13">
      <c r="A342" s="1"/>
      <c r="B342" s="2"/>
      <c r="C342" s="2"/>
      <c r="D342" s="2"/>
      <c r="E342" s="2"/>
      <c r="F342" s="2"/>
      <c r="G342" s="2"/>
      <c r="H342" s="3"/>
      <c r="I342" s="3"/>
      <c r="J342" s="3"/>
      <c r="K342" s="3"/>
      <c r="L342" s="3"/>
      <c r="M342" s="3"/>
      <c r="N342" s="3"/>
      <c r="O342" s="3"/>
      <c r="P342" s="3"/>
      <c r="Q342" s="3"/>
      <c r="R342" s="3"/>
      <c r="S342" s="3"/>
      <c r="T342" s="3"/>
      <c r="U342" s="3"/>
      <c r="V342" s="3"/>
      <c r="W342" s="3"/>
      <c r="X342" s="3"/>
      <c r="Y342" s="3"/>
      <c r="Z342" s="3"/>
    </row>
    <row r="343" spans="1:26" ht="13">
      <c r="A343" s="1"/>
      <c r="B343" s="2"/>
      <c r="C343" s="2"/>
      <c r="D343" s="2"/>
      <c r="E343" s="2"/>
      <c r="F343" s="2"/>
      <c r="G343" s="2"/>
      <c r="H343" s="3"/>
      <c r="I343" s="3"/>
      <c r="J343" s="3"/>
      <c r="K343" s="3"/>
      <c r="L343" s="3"/>
      <c r="M343" s="3"/>
      <c r="N343" s="3"/>
      <c r="O343" s="3"/>
      <c r="P343" s="3"/>
      <c r="Q343" s="3"/>
      <c r="R343" s="3"/>
      <c r="S343" s="3"/>
      <c r="T343" s="3"/>
      <c r="U343" s="3"/>
      <c r="V343" s="3"/>
      <c r="W343" s="3"/>
      <c r="X343" s="3"/>
      <c r="Y343" s="3"/>
      <c r="Z343" s="3"/>
    </row>
    <row r="344" spans="1:26" ht="13">
      <c r="A344" s="1"/>
      <c r="B344" s="2"/>
      <c r="C344" s="2"/>
      <c r="D344" s="2"/>
      <c r="E344" s="2"/>
      <c r="F344" s="2"/>
      <c r="G344" s="2"/>
      <c r="H344" s="3"/>
      <c r="I344" s="3"/>
      <c r="J344" s="3"/>
      <c r="K344" s="3"/>
      <c r="L344" s="3"/>
      <c r="M344" s="3"/>
      <c r="N344" s="3"/>
      <c r="O344" s="3"/>
      <c r="P344" s="3"/>
      <c r="Q344" s="3"/>
      <c r="R344" s="3"/>
      <c r="S344" s="3"/>
      <c r="T344" s="3"/>
      <c r="U344" s="3"/>
      <c r="V344" s="3"/>
      <c r="W344" s="3"/>
      <c r="X344" s="3"/>
      <c r="Y344" s="3"/>
      <c r="Z344" s="3"/>
    </row>
    <row r="345" spans="1:26" ht="13">
      <c r="A345" s="1"/>
      <c r="B345" s="2"/>
      <c r="C345" s="2"/>
      <c r="D345" s="2"/>
      <c r="E345" s="2"/>
      <c r="F345" s="2"/>
      <c r="G345" s="2"/>
      <c r="H345" s="3"/>
      <c r="I345" s="3"/>
      <c r="J345" s="3"/>
      <c r="K345" s="3"/>
      <c r="L345" s="3"/>
      <c r="M345" s="3"/>
      <c r="N345" s="3"/>
      <c r="O345" s="3"/>
      <c r="P345" s="3"/>
      <c r="Q345" s="3"/>
      <c r="R345" s="3"/>
      <c r="S345" s="3"/>
      <c r="T345" s="3"/>
      <c r="U345" s="3"/>
      <c r="V345" s="3"/>
      <c r="W345" s="3"/>
      <c r="X345" s="3"/>
      <c r="Y345" s="3"/>
      <c r="Z345" s="3"/>
    </row>
    <row r="346" spans="1:26" ht="13">
      <c r="A346" s="1"/>
      <c r="B346" s="2"/>
      <c r="C346" s="2"/>
      <c r="D346" s="2"/>
      <c r="E346" s="2"/>
      <c r="F346" s="2"/>
      <c r="G346" s="2"/>
      <c r="H346" s="3"/>
      <c r="I346" s="3"/>
      <c r="J346" s="3"/>
      <c r="K346" s="3"/>
      <c r="L346" s="3"/>
      <c r="M346" s="3"/>
      <c r="N346" s="3"/>
      <c r="O346" s="3"/>
      <c r="P346" s="3"/>
      <c r="Q346" s="3"/>
      <c r="R346" s="3"/>
      <c r="S346" s="3"/>
      <c r="T346" s="3"/>
      <c r="U346" s="3"/>
      <c r="V346" s="3"/>
      <c r="W346" s="3"/>
      <c r="X346" s="3"/>
      <c r="Y346" s="3"/>
      <c r="Z346" s="3"/>
    </row>
    <row r="347" spans="1:26" ht="13">
      <c r="A347" s="1"/>
      <c r="B347" s="2"/>
      <c r="C347" s="2"/>
      <c r="D347" s="2"/>
      <c r="E347" s="2"/>
      <c r="F347" s="2"/>
      <c r="G347" s="2"/>
      <c r="H347" s="3"/>
      <c r="I347" s="3"/>
      <c r="J347" s="3"/>
      <c r="K347" s="3"/>
      <c r="L347" s="3"/>
      <c r="M347" s="3"/>
      <c r="N347" s="3"/>
      <c r="O347" s="3"/>
      <c r="P347" s="3"/>
      <c r="Q347" s="3"/>
      <c r="R347" s="3"/>
      <c r="S347" s="3"/>
      <c r="T347" s="3"/>
      <c r="U347" s="3"/>
      <c r="V347" s="3"/>
      <c r="W347" s="3"/>
      <c r="X347" s="3"/>
      <c r="Y347" s="3"/>
      <c r="Z347" s="3"/>
    </row>
    <row r="348" spans="1:26" ht="13">
      <c r="A348" s="1"/>
      <c r="B348" s="2"/>
      <c r="C348" s="2"/>
      <c r="D348" s="2"/>
      <c r="E348" s="2"/>
      <c r="F348" s="2"/>
      <c r="G348" s="2"/>
      <c r="H348" s="3"/>
      <c r="I348" s="3"/>
      <c r="J348" s="3"/>
      <c r="K348" s="3"/>
      <c r="L348" s="3"/>
      <c r="M348" s="3"/>
      <c r="N348" s="3"/>
      <c r="O348" s="3"/>
      <c r="P348" s="3"/>
      <c r="Q348" s="3"/>
      <c r="R348" s="3"/>
      <c r="S348" s="3"/>
      <c r="T348" s="3"/>
      <c r="U348" s="3"/>
      <c r="V348" s="3"/>
      <c r="W348" s="3"/>
      <c r="X348" s="3"/>
      <c r="Y348" s="3"/>
      <c r="Z348" s="3"/>
    </row>
    <row r="349" spans="1:26" ht="13">
      <c r="A349" s="1"/>
      <c r="B349" s="2"/>
      <c r="C349" s="2"/>
      <c r="D349" s="2"/>
      <c r="E349" s="2"/>
      <c r="F349" s="2"/>
      <c r="G349" s="2"/>
      <c r="H349" s="3"/>
      <c r="I349" s="3"/>
      <c r="J349" s="3"/>
      <c r="K349" s="3"/>
      <c r="L349" s="3"/>
      <c r="M349" s="3"/>
      <c r="N349" s="3"/>
      <c r="O349" s="3"/>
      <c r="P349" s="3"/>
      <c r="Q349" s="3"/>
      <c r="R349" s="3"/>
      <c r="S349" s="3"/>
      <c r="T349" s="3"/>
      <c r="U349" s="3"/>
      <c r="V349" s="3"/>
      <c r="W349" s="3"/>
      <c r="X349" s="3"/>
      <c r="Y349" s="3"/>
      <c r="Z349" s="3"/>
    </row>
    <row r="350" spans="1:26" ht="13">
      <c r="A350" s="1"/>
      <c r="B350" s="2"/>
      <c r="C350" s="2"/>
      <c r="D350" s="2"/>
      <c r="E350" s="2"/>
      <c r="F350" s="2"/>
      <c r="G350" s="2"/>
      <c r="H350" s="3"/>
      <c r="I350" s="3"/>
      <c r="J350" s="3"/>
      <c r="K350" s="3"/>
      <c r="L350" s="3"/>
      <c r="M350" s="3"/>
      <c r="N350" s="3"/>
      <c r="O350" s="3"/>
      <c r="P350" s="3"/>
      <c r="Q350" s="3"/>
      <c r="R350" s="3"/>
      <c r="S350" s="3"/>
      <c r="T350" s="3"/>
      <c r="U350" s="3"/>
      <c r="V350" s="3"/>
      <c r="W350" s="3"/>
      <c r="X350" s="3"/>
      <c r="Y350" s="3"/>
      <c r="Z350" s="3"/>
    </row>
    <row r="351" spans="1:26" ht="13">
      <c r="A351" s="1"/>
      <c r="B351" s="2"/>
      <c r="C351" s="2"/>
      <c r="D351" s="2"/>
      <c r="E351" s="2"/>
      <c r="F351" s="2"/>
      <c r="G351" s="2"/>
      <c r="H351" s="3"/>
      <c r="I351" s="3"/>
      <c r="J351" s="3"/>
      <c r="K351" s="3"/>
      <c r="L351" s="3"/>
      <c r="M351" s="3"/>
      <c r="N351" s="3"/>
      <c r="O351" s="3"/>
      <c r="P351" s="3"/>
      <c r="Q351" s="3"/>
      <c r="R351" s="3"/>
      <c r="S351" s="3"/>
      <c r="T351" s="3"/>
      <c r="U351" s="3"/>
      <c r="V351" s="3"/>
      <c r="W351" s="3"/>
      <c r="X351" s="3"/>
      <c r="Y351" s="3"/>
      <c r="Z351" s="3"/>
    </row>
    <row r="352" spans="1:26" ht="13">
      <c r="A352" s="1"/>
      <c r="B352" s="2"/>
      <c r="C352" s="2"/>
      <c r="D352" s="2"/>
      <c r="E352" s="2"/>
      <c r="F352" s="2"/>
      <c r="G352" s="2"/>
      <c r="H352" s="3"/>
      <c r="I352" s="3"/>
      <c r="J352" s="3"/>
      <c r="K352" s="3"/>
      <c r="L352" s="3"/>
      <c r="M352" s="3"/>
      <c r="N352" s="3"/>
      <c r="O352" s="3"/>
      <c r="P352" s="3"/>
      <c r="Q352" s="3"/>
      <c r="R352" s="3"/>
      <c r="S352" s="3"/>
      <c r="T352" s="3"/>
      <c r="U352" s="3"/>
      <c r="V352" s="3"/>
      <c r="W352" s="3"/>
      <c r="X352" s="3"/>
      <c r="Y352" s="3"/>
      <c r="Z352" s="3"/>
    </row>
    <row r="353" spans="1:26" ht="13">
      <c r="A353" s="1"/>
      <c r="B353" s="2"/>
      <c r="C353" s="2"/>
      <c r="D353" s="2"/>
      <c r="E353" s="2"/>
      <c r="F353" s="2"/>
      <c r="G353" s="2"/>
      <c r="H353" s="3"/>
      <c r="I353" s="3"/>
      <c r="J353" s="3"/>
      <c r="K353" s="3"/>
      <c r="L353" s="3"/>
      <c r="M353" s="3"/>
      <c r="N353" s="3"/>
      <c r="O353" s="3"/>
      <c r="P353" s="3"/>
      <c r="Q353" s="3"/>
      <c r="R353" s="3"/>
      <c r="S353" s="3"/>
      <c r="T353" s="3"/>
      <c r="U353" s="3"/>
      <c r="V353" s="3"/>
      <c r="W353" s="3"/>
      <c r="X353" s="3"/>
      <c r="Y353" s="3"/>
      <c r="Z353" s="3"/>
    </row>
    <row r="354" spans="1:26" ht="13">
      <c r="A354" s="1"/>
      <c r="B354" s="2"/>
      <c r="C354" s="2"/>
      <c r="D354" s="2"/>
      <c r="E354" s="2"/>
      <c r="F354" s="2"/>
      <c r="G354" s="2"/>
      <c r="H354" s="3"/>
      <c r="I354" s="3"/>
      <c r="J354" s="3"/>
      <c r="K354" s="3"/>
      <c r="L354" s="3"/>
      <c r="M354" s="3"/>
      <c r="N354" s="3"/>
      <c r="O354" s="3"/>
      <c r="P354" s="3"/>
      <c r="Q354" s="3"/>
      <c r="R354" s="3"/>
      <c r="S354" s="3"/>
      <c r="T354" s="3"/>
      <c r="U354" s="3"/>
      <c r="V354" s="3"/>
      <c r="W354" s="3"/>
      <c r="X354" s="3"/>
      <c r="Y354" s="3"/>
      <c r="Z354" s="3"/>
    </row>
    <row r="355" spans="1:26" ht="13">
      <c r="A355" s="1"/>
      <c r="B355" s="2"/>
      <c r="C355" s="2"/>
      <c r="D355" s="2"/>
      <c r="E355" s="2"/>
      <c r="F355" s="2"/>
      <c r="G355" s="2"/>
      <c r="H355" s="3"/>
      <c r="I355" s="3"/>
      <c r="J355" s="3"/>
      <c r="K355" s="3"/>
      <c r="L355" s="3"/>
      <c r="M355" s="3"/>
      <c r="N355" s="3"/>
      <c r="O355" s="3"/>
      <c r="P355" s="3"/>
      <c r="Q355" s="3"/>
      <c r="R355" s="3"/>
      <c r="S355" s="3"/>
      <c r="T355" s="3"/>
      <c r="U355" s="3"/>
      <c r="V355" s="3"/>
      <c r="W355" s="3"/>
      <c r="X355" s="3"/>
      <c r="Y355" s="3"/>
      <c r="Z355" s="3"/>
    </row>
    <row r="356" spans="1:26" ht="13">
      <c r="A356" s="1"/>
      <c r="B356" s="2"/>
      <c r="C356" s="2"/>
      <c r="D356" s="2"/>
      <c r="E356" s="2"/>
      <c r="F356" s="2"/>
      <c r="G356" s="2"/>
      <c r="H356" s="3"/>
      <c r="I356" s="3"/>
      <c r="J356" s="3"/>
      <c r="K356" s="3"/>
      <c r="L356" s="3"/>
      <c r="M356" s="3"/>
      <c r="N356" s="3"/>
      <c r="O356" s="3"/>
      <c r="P356" s="3"/>
      <c r="Q356" s="3"/>
      <c r="R356" s="3"/>
      <c r="S356" s="3"/>
      <c r="T356" s="3"/>
      <c r="U356" s="3"/>
      <c r="V356" s="3"/>
      <c r="W356" s="3"/>
      <c r="X356" s="3"/>
      <c r="Y356" s="3"/>
      <c r="Z356" s="3"/>
    </row>
    <row r="357" spans="1:26" ht="13">
      <c r="A357" s="1"/>
      <c r="B357" s="2"/>
      <c r="C357" s="2"/>
      <c r="D357" s="2"/>
      <c r="E357" s="2"/>
      <c r="F357" s="2"/>
      <c r="G357" s="2"/>
      <c r="H357" s="3"/>
      <c r="I357" s="3"/>
      <c r="J357" s="3"/>
      <c r="K357" s="3"/>
      <c r="L357" s="3"/>
      <c r="M357" s="3"/>
      <c r="N357" s="3"/>
      <c r="O357" s="3"/>
      <c r="P357" s="3"/>
      <c r="Q357" s="3"/>
      <c r="R357" s="3"/>
      <c r="S357" s="3"/>
      <c r="T357" s="3"/>
      <c r="U357" s="3"/>
      <c r="V357" s="3"/>
      <c r="W357" s="3"/>
      <c r="X357" s="3"/>
      <c r="Y357" s="3"/>
      <c r="Z357" s="3"/>
    </row>
    <row r="358" spans="1:26" ht="13">
      <c r="A358" s="1"/>
      <c r="B358" s="2"/>
      <c r="C358" s="2"/>
      <c r="D358" s="2"/>
      <c r="E358" s="2"/>
      <c r="F358" s="2"/>
      <c r="G358" s="2"/>
      <c r="H358" s="3"/>
      <c r="I358" s="3"/>
      <c r="J358" s="3"/>
      <c r="K358" s="3"/>
      <c r="L358" s="3"/>
      <c r="M358" s="3"/>
      <c r="N358" s="3"/>
      <c r="O358" s="3"/>
      <c r="P358" s="3"/>
      <c r="Q358" s="3"/>
      <c r="R358" s="3"/>
      <c r="S358" s="3"/>
      <c r="T358" s="3"/>
      <c r="U358" s="3"/>
      <c r="V358" s="3"/>
      <c r="W358" s="3"/>
      <c r="X358" s="3"/>
      <c r="Y358" s="3"/>
      <c r="Z358" s="3"/>
    </row>
    <row r="359" spans="1:26" ht="13">
      <c r="A359" s="1"/>
      <c r="B359" s="2"/>
      <c r="C359" s="2"/>
      <c r="D359" s="2"/>
      <c r="E359" s="2"/>
      <c r="F359" s="2"/>
      <c r="G359" s="2"/>
      <c r="H359" s="3"/>
      <c r="I359" s="3"/>
      <c r="J359" s="3"/>
      <c r="K359" s="3"/>
      <c r="L359" s="3"/>
      <c r="M359" s="3"/>
      <c r="N359" s="3"/>
      <c r="O359" s="3"/>
      <c r="P359" s="3"/>
      <c r="Q359" s="3"/>
      <c r="R359" s="3"/>
      <c r="S359" s="3"/>
      <c r="T359" s="3"/>
      <c r="U359" s="3"/>
      <c r="V359" s="3"/>
      <c r="W359" s="3"/>
      <c r="X359" s="3"/>
      <c r="Y359" s="3"/>
      <c r="Z359" s="3"/>
    </row>
    <row r="360" spans="1:26" ht="13">
      <c r="A360" s="1"/>
      <c r="B360" s="2"/>
      <c r="C360" s="2"/>
      <c r="D360" s="2"/>
      <c r="E360" s="2"/>
      <c r="F360" s="2"/>
      <c r="G360" s="2"/>
      <c r="H360" s="3"/>
      <c r="I360" s="3"/>
      <c r="J360" s="3"/>
      <c r="K360" s="3"/>
      <c r="L360" s="3"/>
      <c r="M360" s="3"/>
      <c r="N360" s="3"/>
      <c r="O360" s="3"/>
      <c r="P360" s="3"/>
      <c r="Q360" s="3"/>
      <c r="R360" s="3"/>
      <c r="S360" s="3"/>
      <c r="T360" s="3"/>
      <c r="U360" s="3"/>
      <c r="V360" s="3"/>
      <c r="W360" s="3"/>
      <c r="X360" s="3"/>
      <c r="Y360" s="3"/>
      <c r="Z360" s="3"/>
    </row>
    <row r="361" spans="1:26" ht="13">
      <c r="A361" s="1"/>
      <c r="B361" s="2"/>
      <c r="C361" s="2"/>
      <c r="D361" s="2"/>
      <c r="E361" s="2"/>
      <c r="F361" s="2"/>
      <c r="G361" s="2"/>
      <c r="H361" s="3"/>
      <c r="I361" s="3"/>
      <c r="J361" s="3"/>
      <c r="K361" s="3"/>
      <c r="L361" s="3"/>
      <c r="M361" s="3"/>
      <c r="N361" s="3"/>
      <c r="O361" s="3"/>
      <c r="P361" s="3"/>
      <c r="Q361" s="3"/>
      <c r="R361" s="3"/>
      <c r="S361" s="3"/>
      <c r="T361" s="3"/>
      <c r="U361" s="3"/>
      <c r="V361" s="3"/>
      <c r="W361" s="3"/>
      <c r="X361" s="3"/>
      <c r="Y361" s="3"/>
      <c r="Z361" s="3"/>
    </row>
    <row r="362" spans="1:26" ht="13">
      <c r="A362" s="1"/>
      <c r="B362" s="2"/>
      <c r="C362" s="2"/>
      <c r="D362" s="2"/>
      <c r="E362" s="2"/>
      <c r="F362" s="2"/>
      <c r="G362" s="2"/>
      <c r="H362" s="3"/>
      <c r="I362" s="3"/>
      <c r="J362" s="3"/>
      <c r="K362" s="3"/>
      <c r="L362" s="3"/>
      <c r="M362" s="3"/>
      <c r="N362" s="3"/>
      <c r="O362" s="3"/>
      <c r="P362" s="3"/>
      <c r="Q362" s="3"/>
      <c r="R362" s="3"/>
      <c r="S362" s="3"/>
      <c r="T362" s="3"/>
      <c r="U362" s="3"/>
      <c r="V362" s="3"/>
      <c r="W362" s="3"/>
      <c r="X362" s="3"/>
      <c r="Y362" s="3"/>
      <c r="Z362" s="3"/>
    </row>
    <row r="363" spans="1:26" ht="13">
      <c r="A363" s="1"/>
      <c r="B363" s="2"/>
      <c r="C363" s="2"/>
      <c r="D363" s="2"/>
      <c r="E363" s="2"/>
      <c r="F363" s="2"/>
      <c r="G363" s="2"/>
      <c r="H363" s="3"/>
      <c r="I363" s="3"/>
      <c r="J363" s="3"/>
      <c r="K363" s="3"/>
      <c r="L363" s="3"/>
      <c r="M363" s="3"/>
      <c r="N363" s="3"/>
      <c r="O363" s="3"/>
      <c r="P363" s="3"/>
      <c r="Q363" s="3"/>
      <c r="R363" s="3"/>
      <c r="S363" s="3"/>
      <c r="T363" s="3"/>
      <c r="U363" s="3"/>
      <c r="V363" s="3"/>
      <c r="W363" s="3"/>
      <c r="X363" s="3"/>
      <c r="Y363" s="3"/>
      <c r="Z363" s="3"/>
    </row>
    <row r="364" spans="1:26" ht="13">
      <c r="A364" s="1"/>
      <c r="B364" s="2"/>
      <c r="C364" s="2"/>
      <c r="D364" s="2"/>
      <c r="E364" s="2"/>
      <c r="F364" s="2"/>
      <c r="G364" s="2"/>
      <c r="H364" s="3"/>
      <c r="I364" s="3"/>
      <c r="J364" s="3"/>
      <c r="K364" s="3"/>
      <c r="L364" s="3"/>
      <c r="M364" s="3"/>
      <c r="N364" s="3"/>
      <c r="O364" s="3"/>
      <c r="P364" s="3"/>
      <c r="Q364" s="3"/>
      <c r="R364" s="3"/>
      <c r="S364" s="3"/>
      <c r="T364" s="3"/>
      <c r="U364" s="3"/>
      <c r="V364" s="3"/>
      <c r="W364" s="3"/>
      <c r="X364" s="3"/>
      <c r="Y364" s="3"/>
      <c r="Z364" s="3"/>
    </row>
    <row r="365" spans="1:26" ht="13">
      <c r="A365" s="1"/>
      <c r="B365" s="2"/>
      <c r="C365" s="2"/>
      <c r="D365" s="2"/>
      <c r="E365" s="2"/>
      <c r="F365" s="2"/>
      <c r="G365" s="2"/>
      <c r="H365" s="3"/>
      <c r="I365" s="3"/>
      <c r="J365" s="3"/>
      <c r="K365" s="3"/>
      <c r="L365" s="3"/>
      <c r="M365" s="3"/>
      <c r="N365" s="3"/>
      <c r="O365" s="3"/>
      <c r="P365" s="3"/>
      <c r="Q365" s="3"/>
      <c r="R365" s="3"/>
      <c r="S365" s="3"/>
      <c r="T365" s="3"/>
      <c r="U365" s="3"/>
      <c r="V365" s="3"/>
      <c r="W365" s="3"/>
      <c r="X365" s="3"/>
      <c r="Y365" s="3"/>
      <c r="Z365" s="3"/>
    </row>
    <row r="366" spans="1:26" ht="13">
      <c r="A366" s="1"/>
      <c r="B366" s="2"/>
      <c r="C366" s="2"/>
      <c r="D366" s="2"/>
      <c r="E366" s="2"/>
      <c r="F366" s="2"/>
      <c r="G366" s="2"/>
      <c r="H366" s="3"/>
      <c r="I366" s="3"/>
      <c r="J366" s="3"/>
      <c r="K366" s="3"/>
      <c r="L366" s="3"/>
      <c r="M366" s="3"/>
      <c r="N366" s="3"/>
      <c r="O366" s="3"/>
      <c r="P366" s="3"/>
      <c r="Q366" s="3"/>
      <c r="R366" s="3"/>
      <c r="S366" s="3"/>
      <c r="T366" s="3"/>
      <c r="U366" s="3"/>
      <c r="V366" s="3"/>
      <c r="W366" s="3"/>
      <c r="X366" s="3"/>
      <c r="Y366" s="3"/>
      <c r="Z366" s="3"/>
    </row>
    <row r="367" spans="1:26" ht="13">
      <c r="A367" s="1"/>
      <c r="B367" s="2"/>
      <c r="C367" s="2"/>
      <c r="D367" s="2"/>
      <c r="E367" s="2"/>
      <c r="F367" s="2"/>
      <c r="G367" s="2"/>
      <c r="H367" s="3"/>
      <c r="I367" s="3"/>
      <c r="J367" s="3"/>
      <c r="K367" s="3"/>
      <c r="L367" s="3"/>
      <c r="M367" s="3"/>
      <c r="N367" s="3"/>
      <c r="O367" s="3"/>
      <c r="P367" s="3"/>
      <c r="Q367" s="3"/>
      <c r="R367" s="3"/>
      <c r="S367" s="3"/>
      <c r="T367" s="3"/>
      <c r="U367" s="3"/>
      <c r="V367" s="3"/>
      <c r="W367" s="3"/>
      <c r="X367" s="3"/>
      <c r="Y367" s="3"/>
      <c r="Z367" s="3"/>
    </row>
    <row r="368" spans="1:26" ht="13">
      <c r="A368" s="1"/>
      <c r="B368" s="2"/>
      <c r="C368" s="2"/>
      <c r="D368" s="2"/>
      <c r="E368" s="2"/>
      <c r="F368" s="2"/>
      <c r="G368" s="2"/>
      <c r="H368" s="3"/>
      <c r="I368" s="3"/>
      <c r="J368" s="3"/>
      <c r="K368" s="3"/>
      <c r="L368" s="3"/>
      <c r="M368" s="3"/>
      <c r="N368" s="3"/>
      <c r="O368" s="3"/>
      <c r="P368" s="3"/>
      <c r="Q368" s="3"/>
      <c r="R368" s="3"/>
      <c r="S368" s="3"/>
      <c r="T368" s="3"/>
      <c r="U368" s="3"/>
      <c r="V368" s="3"/>
      <c r="W368" s="3"/>
      <c r="X368" s="3"/>
      <c r="Y368" s="3"/>
      <c r="Z368" s="3"/>
    </row>
    <row r="369" spans="1:26" ht="13">
      <c r="A369" s="1"/>
      <c r="B369" s="2"/>
      <c r="C369" s="2"/>
      <c r="D369" s="2"/>
      <c r="E369" s="2"/>
      <c r="F369" s="2"/>
      <c r="G369" s="2"/>
      <c r="H369" s="3"/>
      <c r="I369" s="3"/>
      <c r="J369" s="3"/>
      <c r="K369" s="3"/>
      <c r="L369" s="3"/>
      <c r="M369" s="3"/>
      <c r="N369" s="3"/>
      <c r="O369" s="3"/>
      <c r="P369" s="3"/>
      <c r="Q369" s="3"/>
      <c r="R369" s="3"/>
      <c r="S369" s="3"/>
      <c r="T369" s="3"/>
      <c r="U369" s="3"/>
      <c r="V369" s="3"/>
      <c r="W369" s="3"/>
      <c r="X369" s="3"/>
      <c r="Y369" s="3"/>
      <c r="Z369" s="3"/>
    </row>
    <row r="370" spans="1:26" ht="13">
      <c r="A370" s="1"/>
      <c r="B370" s="2"/>
      <c r="C370" s="2"/>
      <c r="D370" s="2"/>
      <c r="E370" s="2"/>
      <c r="F370" s="2"/>
      <c r="G370" s="2"/>
      <c r="H370" s="3"/>
      <c r="I370" s="3"/>
      <c r="J370" s="3"/>
      <c r="K370" s="3"/>
      <c r="L370" s="3"/>
      <c r="M370" s="3"/>
      <c r="N370" s="3"/>
      <c r="O370" s="3"/>
      <c r="P370" s="3"/>
      <c r="Q370" s="3"/>
      <c r="R370" s="3"/>
      <c r="S370" s="3"/>
      <c r="T370" s="3"/>
      <c r="U370" s="3"/>
      <c r="V370" s="3"/>
      <c r="W370" s="3"/>
      <c r="X370" s="3"/>
      <c r="Y370" s="3"/>
      <c r="Z370" s="3"/>
    </row>
    <row r="371" spans="1:26" ht="13">
      <c r="A371" s="1"/>
      <c r="B371" s="2"/>
      <c r="C371" s="2"/>
      <c r="D371" s="2"/>
      <c r="E371" s="2"/>
      <c r="F371" s="2"/>
      <c r="G371" s="2"/>
      <c r="H371" s="3"/>
      <c r="I371" s="3"/>
      <c r="J371" s="3"/>
      <c r="K371" s="3"/>
      <c r="L371" s="3"/>
      <c r="M371" s="3"/>
      <c r="N371" s="3"/>
      <c r="O371" s="3"/>
      <c r="P371" s="3"/>
      <c r="Q371" s="3"/>
      <c r="R371" s="3"/>
      <c r="S371" s="3"/>
      <c r="T371" s="3"/>
      <c r="U371" s="3"/>
      <c r="V371" s="3"/>
      <c r="W371" s="3"/>
      <c r="X371" s="3"/>
      <c r="Y371" s="3"/>
      <c r="Z371" s="3"/>
    </row>
    <row r="372" spans="1:26" ht="13">
      <c r="A372" s="1"/>
      <c r="B372" s="2"/>
      <c r="C372" s="2"/>
      <c r="D372" s="2"/>
      <c r="E372" s="2"/>
      <c r="F372" s="2"/>
      <c r="G372" s="2"/>
      <c r="H372" s="3"/>
      <c r="I372" s="3"/>
      <c r="J372" s="3"/>
      <c r="K372" s="3"/>
      <c r="L372" s="3"/>
      <c r="M372" s="3"/>
      <c r="N372" s="3"/>
      <c r="O372" s="3"/>
      <c r="P372" s="3"/>
      <c r="Q372" s="3"/>
      <c r="R372" s="3"/>
      <c r="S372" s="3"/>
      <c r="T372" s="3"/>
      <c r="U372" s="3"/>
      <c r="V372" s="3"/>
      <c r="W372" s="3"/>
      <c r="X372" s="3"/>
      <c r="Y372" s="3"/>
      <c r="Z372" s="3"/>
    </row>
    <row r="373" spans="1:26" ht="13">
      <c r="A373" s="1"/>
      <c r="B373" s="2"/>
      <c r="C373" s="2"/>
      <c r="D373" s="2"/>
      <c r="E373" s="2"/>
      <c r="F373" s="2"/>
      <c r="G373" s="2"/>
      <c r="H373" s="3"/>
      <c r="I373" s="3"/>
      <c r="J373" s="3"/>
      <c r="K373" s="3"/>
      <c r="L373" s="3"/>
      <c r="M373" s="3"/>
      <c r="N373" s="3"/>
      <c r="O373" s="3"/>
      <c r="P373" s="3"/>
      <c r="Q373" s="3"/>
      <c r="R373" s="3"/>
      <c r="S373" s="3"/>
      <c r="T373" s="3"/>
      <c r="U373" s="3"/>
      <c r="V373" s="3"/>
      <c r="W373" s="3"/>
      <c r="X373" s="3"/>
      <c r="Y373" s="3"/>
      <c r="Z373" s="3"/>
    </row>
    <row r="374" spans="1:26" ht="13">
      <c r="A374" s="1"/>
      <c r="B374" s="2"/>
      <c r="C374" s="2"/>
      <c r="D374" s="2"/>
      <c r="E374" s="2"/>
      <c r="F374" s="2"/>
      <c r="G374" s="2"/>
      <c r="H374" s="3"/>
      <c r="I374" s="3"/>
      <c r="J374" s="3"/>
      <c r="K374" s="3"/>
      <c r="L374" s="3"/>
      <c r="M374" s="3"/>
      <c r="N374" s="3"/>
      <c r="O374" s="3"/>
      <c r="P374" s="3"/>
      <c r="Q374" s="3"/>
      <c r="R374" s="3"/>
      <c r="S374" s="3"/>
      <c r="T374" s="3"/>
      <c r="U374" s="3"/>
      <c r="V374" s="3"/>
      <c r="W374" s="3"/>
      <c r="X374" s="3"/>
      <c r="Y374" s="3"/>
      <c r="Z374" s="3"/>
    </row>
    <row r="375" spans="1:26" ht="13">
      <c r="A375" s="1"/>
      <c r="B375" s="2"/>
      <c r="C375" s="2"/>
      <c r="D375" s="2"/>
      <c r="E375" s="2"/>
      <c r="F375" s="2"/>
      <c r="G375" s="2"/>
      <c r="H375" s="3"/>
      <c r="I375" s="3"/>
      <c r="J375" s="3"/>
      <c r="K375" s="3"/>
      <c r="L375" s="3"/>
      <c r="M375" s="3"/>
      <c r="N375" s="3"/>
      <c r="O375" s="3"/>
      <c r="P375" s="3"/>
      <c r="Q375" s="3"/>
      <c r="R375" s="3"/>
      <c r="S375" s="3"/>
      <c r="T375" s="3"/>
      <c r="U375" s="3"/>
      <c r="V375" s="3"/>
      <c r="W375" s="3"/>
      <c r="X375" s="3"/>
      <c r="Y375" s="3"/>
      <c r="Z375" s="3"/>
    </row>
    <row r="376" spans="1:26" ht="13">
      <c r="A376" s="1"/>
      <c r="B376" s="2"/>
      <c r="C376" s="2"/>
      <c r="D376" s="2"/>
      <c r="E376" s="2"/>
      <c r="F376" s="2"/>
      <c r="G376" s="2"/>
      <c r="H376" s="3"/>
      <c r="I376" s="3"/>
      <c r="J376" s="3"/>
      <c r="K376" s="3"/>
      <c r="L376" s="3"/>
      <c r="M376" s="3"/>
      <c r="N376" s="3"/>
      <c r="O376" s="3"/>
      <c r="P376" s="3"/>
      <c r="Q376" s="3"/>
      <c r="R376" s="3"/>
      <c r="S376" s="3"/>
      <c r="T376" s="3"/>
      <c r="U376" s="3"/>
      <c r="V376" s="3"/>
      <c r="W376" s="3"/>
      <c r="X376" s="3"/>
      <c r="Y376" s="3"/>
      <c r="Z376" s="3"/>
    </row>
    <row r="377" spans="1:26" ht="13">
      <c r="A377" s="1"/>
      <c r="B377" s="2"/>
      <c r="C377" s="2"/>
      <c r="D377" s="2"/>
      <c r="E377" s="2"/>
      <c r="F377" s="2"/>
      <c r="G377" s="2"/>
      <c r="H377" s="3"/>
      <c r="I377" s="3"/>
      <c r="J377" s="3"/>
      <c r="K377" s="3"/>
      <c r="L377" s="3"/>
      <c r="M377" s="3"/>
      <c r="N377" s="3"/>
      <c r="O377" s="3"/>
      <c r="P377" s="3"/>
      <c r="Q377" s="3"/>
      <c r="R377" s="3"/>
      <c r="S377" s="3"/>
      <c r="T377" s="3"/>
      <c r="U377" s="3"/>
      <c r="V377" s="3"/>
      <c r="W377" s="3"/>
      <c r="X377" s="3"/>
      <c r="Y377" s="3"/>
      <c r="Z377" s="3"/>
    </row>
    <row r="378" spans="1:26" ht="13">
      <c r="A378" s="1"/>
      <c r="B378" s="2"/>
      <c r="C378" s="2"/>
      <c r="D378" s="2"/>
      <c r="E378" s="2"/>
      <c r="F378" s="2"/>
      <c r="G378" s="2"/>
      <c r="H378" s="3"/>
      <c r="I378" s="3"/>
      <c r="J378" s="3"/>
      <c r="K378" s="3"/>
      <c r="L378" s="3"/>
      <c r="M378" s="3"/>
      <c r="N378" s="3"/>
      <c r="O378" s="3"/>
      <c r="P378" s="3"/>
      <c r="Q378" s="3"/>
      <c r="R378" s="3"/>
      <c r="S378" s="3"/>
      <c r="T378" s="3"/>
      <c r="U378" s="3"/>
      <c r="V378" s="3"/>
      <c r="W378" s="3"/>
      <c r="X378" s="3"/>
      <c r="Y378" s="3"/>
      <c r="Z378" s="3"/>
    </row>
    <row r="379" spans="1:26" ht="13">
      <c r="A379" s="1"/>
      <c r="B379" s="2"/>
      <c r="C379" s="2"/>
      <c r="D379" s="2"/>
      <c r="E379" s="2"/>
      <c r="F379" s="2"/>
      <c r="G379" s="2"/>
      <c r="H379" s="3"/>
      <c r="I379" s="3"/>
      <c r="J379" s="3"/>
      <c r="K379" s="3"/>
      <c r="L379" s="3"/>
      <c r="M379" s="3"/>
      <c r="N379" s="3"/>
      <c r="O379" s="3"/>
      <c r="P379" s="3"/>
      <c r="Q379" s="3"/>
      <c r="R379" s="3"/>
      <c r="S379" s="3"/>
      <c r="T379" s="3"/>
      <c r="U379" s="3"/>
      <c r="V379" s="3"/>
      <c r="W379" s="3"/>
      <c r="X379" s="3"/>
      <c r="Y379" s="3"/>
      <c r="Z379" s="3"/>
    </row>
    <row r="380" spans="1:26" ht="13">
      <c r="A380" s="1"/>
      <c r="B380" s="2"/>
      <c r="C380" s="2"/>
      <c r="D380" s="2"/>
      <c r="E380" s="2"/>
      <c r="F380" s="2"/>
      <c r="G380" s="2"/>
      <c r="H380" s="3"/>
      <c r="I380" s="3"/>
      <c r="J380" s="3"/>
      <c r="K380" s="3"/>
      <c r="L380" s="3"/>
      <c r="M380" s="3"/>
      <c r="N380" s="3"/>
      <c r="O380" s="3"/>
      <c r="P380" s="3"/>
      <c r="Q380" s="3"/>
      <c r="R380" s="3"/>
      <c r="S380" s="3"/>
      <c r="T380" s="3"/>
      <c r="U380" s="3"/>
      <c r="V380" s="3"/>
      <c r="W380" s="3"/>
      <c r="X380" s="3"/>
      <c r="Y380" s="3"/>
      <c r="Z380" s="3"/>
    </row>
    <row r="381" spans="1:26" ht="13">
      <c r="A381" s="1"/>
      <c r="B381" s="2"/>
      <c r="C381" s="2"/>
      <c r="D381" s="2"/>
      <c r="E381" s="2"/>
      <c r="F381" s="2"/>
      <c r="G381" s="2"/>
      <c r="H381" s="3"/>
      <c r="I381" s="3"/>
      <c r="J381" s="3"/>
      <c r="K381" s="3"/>
      <c r="L381" s="3"/>
      <c r="M381" s="3"/>
      <c r="N381" s="3"/>
      <c r="O381" s="3"/>
      <c r="P381" s="3"/>
      <c r="Q381" s="3"/>
      <c r="R381" s="3"/>
      <c r="S381" s="3"/>
      <c r="T381" s="3"/>
      <c r="U381" s="3"/>
      <c r="V381" s="3"/>
      <c r="W381" s="3"/>
      <c r="X381" s="3"/>
      <c r="Y381" s="3"/>
      <c r="Z381" s="3"/>
    </row>
    <row r="382" spans="1:26" ht="13">
      <c r="A382" s="1"/>
      <c r="B382" s="2"/>
      <c r="C382" s="2"/>
      <c r="D382" s="2"/>
      <c r="E382" s="2"/>
      <c r="F382" s="2"/>
      <c r="G382" s="2"/>
      <c r="H382" s="3"/>
      <c r="I382" s="3"/>
      <c r="J382" s="3"/>
      <c r="K382" s="3"/>
      <c r="L382" s="3"/>
      <c r="M382" s="3"/>
      <c r="N382" s="3"/>
      <c r="O382" s="3"/>
      <c r="P382" s="3"/>
      <c r="Q382" s="3"/>
      <c r="R382" s="3"/>
      <c r="S382" s="3"/>
      <c r="T382" s="3"/>
      <c r="U382" s="3"/>
      <c r="V382" s="3"/>
      <c r="W382" s="3"/>
      <c r="X382" s="3"/>
      <c r="Y382" s="3"/>
      <c r="Z382" s="3"/>
    </row>
    <row r="383" spans="1:26" ht="13">
      <c r="A383" s="1"/>
      <c r="B383" s="2"/>
      <c r="C383" s="2"/>
      <c r="D383" s="2"/>
      <c r="E383" s="2"/>
      <c r="F383" s="2"/>
      <c r="G383" s="2"/>
      <c r="H383" s="3"/>
      <c r="I383" s="3"/>
      <c r="J383" s="3"/>
      <c r="K383" s="3"/>
      <c r="L383" s="3"/>
      <c r="M383" s="3"/>
      <c r="N383" s="3"/>
      <c r="O383" s="3"/>
      <c r="P383" s="3"/>
      <c r="Q383" s="3"/>
      <c r="R383" s="3"/>
      <c r="S383" s="3"/>
      <c r="T383" s="3"/>
      <c r="U383" s="3"/>
      <c r="V383" s="3"/>
      <c r="W383" s="3"/>
      <c r="X383" s="3"/>
      <c r="Y383" s="3"/>
      <c r="Z383" s="3"/>
    </row>
    <row r="384" spans="1:26" ht="13">
      <c r="A384" s="1"/>
      <c r="B384" s="2"/>
      <c r="C384" s="2"/>
      <c r="D384" s="2"/>
      <c r="E384" s="2"/>
      <c r="F384" s="2"/>
      <c r="G384" s="2"/>
      <c r="H384" s="3"/>
      <c r="I384" s="3"/>
      <c r="J384" s="3"/>
      <c r="K384" s="3"/>
      <c r="L384" s="3"/>
      <c r="M384" s="3"/>
      <c r="N384" s="3"/>
      <c r="O384" s="3"/>
      <c r="P384" s="3"/>
      <c r="Q384" s="3"/>
      <c r="R384" s="3"/>
      <c r="S384" s="3"/>
      <c r="T384" s="3"/>
      <c r="U384" s="3"/>
      <c r="V384" s="3"/>
      <c r="W384" s="3"/>
      <c r="X384" s="3"/>
      <c r="Y384" s="3"/>
      <c r="Z384" s="3"/>
    </row>
    <row r="385" spans="1:26" ht="13">
      <c r="A385" s="1"/>
      <c r="B385" s="2"/>
      <c r="C385" s="2"/>
      <c r="D385" s="2"/>
      <c r="E385" s="2"/>
      <c r="F385" s="2"/>
      <c r="G385" s="2"/>
      <c r="H385" s="3"/>
      <c r="I385" s="3"/>
      <c r="J385" s="3"/>
      <c r="K385" s="3"/>
      <c r="L385" s="3"/>
      <c r="M385" s="3"/>
      <c r="N385" s="3"/>
      <c r="O385" s="3"/>
      <c r="P385" s="3"/>
      <c r="Q385" s="3"/>
      <c r="R385" s="3"/>
      <c r="S385" s="3"/>
      <c r="T385" s="3"/>
      <c r="U385" s="3"/>
      <c r="V385" s="3"/>
      <c r="W385" s="3"/>
      <c r="X385" s="3"/>
      <c r="Y385" s="3"/>
      <c r="Z385" s="3"/>
    </row>
    <row r="386" spans="1:26" ht="13">
      <c r="A386" s="1"/>
      <c r="B386" s="2"/>
      <c r="C386" s="2"/>
      <c r="D386" s="2"/>
      <c r="E386" s="2"/>
      <c r="F386" s="2"/>
      <c r="G386" s="2"/>
      <c r="H386" s="3"/>
      <c r="I386" s="3"/>
      <c r="J386" s="3"/>
      <c r="K386" s="3"/>
      <c r="L386" s="3"/>
      <c r="M386" s="3"/>
      <c r="N386" s="3"/>
      <c r="O386" s="3"/>
      <c r="P386" s="3"/>
      <c r="Q386" s="3"/>
      <c r="R386" s="3"/>
      <c r="S386" s="3"/>
      <c r="T386" s="3"/>
      <c r="U386" s="3"/>
      <c r="V386" s="3"/>
      <c r="W386" s="3"/>
      <c r="X386" s="3"/>
      <c r="Y386" s="3"/>
      <c r="Z386" s="3"/>
    </row>
    <row r="387" spans="1:26" ht="13">
      <c r="A387" s="1"/>
      <c r="B387" s="2"/>
      <c r="C387" s="2"/>
      <c r="D387" s="2"/>
      <c r="E387" s="2"/>
      <c r="F387" s="2"/>
      <c r="G387" s="2"/>
      <c r="H387" s="3"/>
      <c r="I387" s="3"/>
      <c r="J387" s="3"/>
      <c r="K387" s="3"/>
      <c r="L387" s="3"/>
      <c r="M387" s="3"/>
      <c r="N387" s="3"/>
      <c r="O387" s="3"/>
      <c r="P387" s="3"/>
      <c r="Q387" s="3"/>
      <c r="R387" s="3"/>
      <c r="S387" s="3"/>
      <c r="T387" s="3"/>
      <c r="U387" s="3"/>
      <c r="V387" s="3"/>
      <c r="W387" s="3"/>
      <c r="X387" s="3"/>
      <c r="Y387" s="3"/>
      <c r="Z387" s="3"/>
    </row>
    <row r="388" spans="1:26" ht="13">
      <c r="A388" s="1"/>
      <c r="B388" s="2"/>
      <c r="C388" s="2"/>
      <c r="D388" s="2"/>
      <c r="E388" s="2"/>
      <c r="F388" s="2"/>
      <c r="G388" s="2"/>
      <c r="H388" s="3"/>
      <c r="I388" s="3"/>
      <c r="J388" s="3"/>
      <c r="K388" s="3"/>
      <c r="L388" s="3"/>
      <c r="M388" s="3"/>
      <c r="N388" s="3"/>
      <c r="O388" s="3"/>
      <c r="P388" s="3"/>
      <c r="Q388" s="3"/>
      <c r="R388" s="3"/>
      <c r="S388" s="3"/>
      <c r="T388" s="3"/>
      <c r="U388" s="3"/>
      <c r="V388" s="3"/>
      <c r="W388" s="3"/>
      <c r="X388" s="3"/>
      <c r="Y388" s="3"/>
      <c r="Z388" s="3"/>
    </row>
    <row r="389" spans="1:26" ht="13">
      <c r="A389" s="1"/>
      <c r="B389" s="2"/>
      <c r="C389" s="2"/>
      <c r="D389" s="2"/>
      <c r="E389" s="2"/>
      <c r="F389" s="2"/>
      <c r="G389" s="2"/>
      <c r="H389" s="3"/>
      <c r="I389" s="3"/>
      <c r="J389" s="3"/>
      <c r="K389" s="3"/>
      <c r="L389" s="3"/>
      <c r="M389" s="3"/>
      <c r="N389" s="3"/>
      <c r="O389" s="3"/>
      <c r="P389" s="3"/>
      <c r="Q389" s="3"/>
      <c r="R389" s="3"/>
      <c r="S389" s="3"/>
      <c r="T389" s="3"/>
      <c r="U389" s="3"/>
      <c r="V389" s="3"/>
      <c r="W389" s="3"/>
      <c r="X389" s="3"/>
      <c r="Y389" s="3"/>
      <c r="Z389" s="3"/>
    </row>
    <row r="390" spans="1:26" ht="13">
      <c r="A390" s="1"/>
      <c r="B390" s="2"/>
      <c r="C390" s="2"/>
      <c r="D390" s="2"/>
      <c r="E390" s="2"/>
      <c r="F390" s="2"/>
      <c r="G390" s="2"/>
      <c r="H390" s="3"/>
      <c r="I390" s="3"/>
      <c r="J390" s="3"/>
      <c r="K390" s="3"/>
      <c r="L390" s="3"/>
      <c r="M390" s="3"/>
      <c r="N390" s="3"/>
      <c r="O390" s="3"/>
      <c r="P390" s="3"/>
      <c r="Q390" s="3"/>
      <c r="R390" s="3"/>
      <c r="S390" s="3"/>
      <c r="T390" s="3"/>
      <c r="U390" s="3"/>
      <c r="V390" s="3"/>
      <c r="W390" s="3"/>
      <c r="X390" s="3"/>
      <c r="Y390" s="3"/>
      <c r="Z390" s="3"/>
    </row>
    <row r="391" spans="1:26" ht="13">
      <c r="A391" s="1"/>
      <c r="B391" s="2"/>
      <c r="C391" s="2"/>
      <c r="D391" s="2"/>
      <c r="E391" s="2"/>
      <c r="F391" s="2"/>
      <c r="G391" s="2"/>
      <c r="H391" s="3"/>
      <c r="I391" s="3"/>
      <c r="J391" s="3"/>
      <c r="K391" s="3"/>
      <c r="L391" s="3"/>
      <c r="M391" s="3"/>
      <c r="N391" s="3"/>
      <c r="O391" s="3"/>
      <c r="P391" s="3"/>
      <c r="Q391" s="3"/>
      <c r="R391" s="3"/>
      <c r="S391" s="3"/>
      <c r="T391" s="3"/>
      <c r="U391" s="3"/>
      <c r="V391" s="3"/>
      <c r="W391" s="3"/>
      <c r="X391" s="3"/>
      <c r="Y391" s="3"/>
      <c r="Z391" s="3"/>
    </row>
    <row r="392" spans="1:26" ht="13">
      <c r="A392" s="1"/>
      <c r="B392" s="2"/>
      <c r="C392" s="2"/>
      <c r="D392" s="2"/>
      <c r="E392" s="2"/>
      <c r="F392" s="2"/>
      <c r="G392" s="2"/>
      <c r="H392" s="3"/>
      <c r="I392" s="3"/>
      <c r="J392" s="3"/>
      <c r="K392" s="3"/>
      <c r="L392" s="3"/>
      <c r="M392" s="3"/>
      <c r="N392" s="3"/>
      <c r="O392" s="3"/>
      <c r="P392" s="3"/>
      <c r="Q392" s="3"/>
      <c r="R392" s="3"/>
      <c r="S392" s="3"/>
      <c r="T392" s="3"/>
      <c r="U392" s="3"/>
      <c r="V392" s="3"/>
      <c r="W392" s="3"/>
      <c r="X392" s="3"/>
      <c r="Y392" s="3"/>
      <c r="Z392" s="3"/>
    </row>
    <row r="393" spans="1:26" ht="13">
      <c r="A393" s="1"/>
      <c r="B393" s="2"/>
      <c r="C393" s="2"/>
      <c r="D393" s="2"/>
      <c r="E393" s="2"/>
      <c r="F393" s="2"/>
      <c r="G393" s="2"/>
      <c r="H393" s="3"/>
      <c r="I393" s="3"/>
      <c r="J393" s="3"/>
      <c r="K393" s="3"/>
      <c r="L393" s="3"/>
      <c r="M393" s="3"/>
      <c r="N393" s="3"/>
      <c r="O393" s="3"/>
      <c r="P393" s="3"/>
      <c r="Q393" s="3"/>
      <c r="R393" s="3"/>
      <c r="S393" s="3"/>
      <c r="T393" s="3"/>
      <c r="U393" s="3"/>
      <c r="V393" s="3"/>
      <c r="W393" s="3"/>
      <c r="X393" s="3"/>
      <c r="Y393" s="3"/>
      <c r="Z393" s="3"/>
    </row>
    <row r="394" spans="1:26" ht="13">
      <c r="A394" s="1"/>
      <c r="B394" s="2"/>
      <c r="C394" s="2"/>
      <c r="D394" s="2"/>
      <c r="E394" s="2"/>
      <c r="F394" s="2"/>
      <c r="G394" s="2"/>
      <c r="H394" s="3"/>
      <c r="I394" s="3"/>
      <c r="J394" s="3"/>
      <c r="K394" s="3"/>
      <c r="L394" s="3"/>
      <c r="M394" s="3"/>
      <c r="N394" s="3"/>
      <c r="O394" s="3"/>
      <c r="P394" s="3"/>
      <c r="Q394" s="3"/>
      <c r="R394" s="3"/>
      <c r="S394" s="3"/>
      <c r="T394" s="3"/>
      <c r="U394" s="3"/>
      <c r="V394" s="3"/>
      <c r="W394" s="3"/>
      <c r="X394" s="3"/>
      <c r="Y394" s="3"/>
      <c r="Z394" s="3"/>
    </row>
    <row r="395" spans="1:26" ht="13">
      <c r="A395" s="1"/>
      <c r="B395" s="2"/>
      <c r="C395" s="2"/>
      <c r="D395" s="2"/>
      <c r="E395" s="2"/>
      <c r="F395" s="2"/>
      <c r="G395" s="2"/>
      <c r="H395" s="3"/>
      <c r="I395" s="3"/>
      <c r="J395" s="3"/>
      <c r="K395" s="3"/>
      <c r="L395" s="3"/>
      <c r="M395" s="3"/>
      <c r="N395" s="3"/>
      <c r="O395" s="3"/>
      <c r="P395" s="3"/>
      <c r="Q395" s="3"/>
      <c r="R395" s="3"/>
      <c r="S395" s="3"/>
      <c r="T395" s="3"/>
      <c r="U395" s="3"/>
      <c r="V395" s="3"/>
      <c r="W395" s="3"/>
      <c r="X395" s="3"/>
      <c r="Y395" s="3"/>
      <c r="Z395" s="3"/>
    </row>
    <row r="396" spans="1:26" ht="13">
      <c r="A396" s="1"/>
      <c r="B396" s="2"/>
      <c r="C396" s="2"/>
      <c r="D396" s="2"/>
      <c r="E396" s="2"/>
      <c r="F396" s="2"/>
      <c r="G396" s="2"/>
      <c r="H396" s="3"/>
      <c r="I396" s="3"/>
      <c r="J396" s="3"/>
      <c r="K396" s="3"/>
      <c r="L396" s="3"/>
      <c r="M396" s="3"/>
      <c r="N396" s="3"/>
      <c r="O396" s="3"/>
      <c r="P396" s="3"/>
      <c r="Q396" s="3"/>
      <c r="R396" s="3"/>
      <c r="S396" s="3"/>
      <c r="T396" s="3"/>
      <c r="U396" s="3"/>
      <c r="V396" s="3"/>
      <c r="W396" s="3"/>
      <c r="X396" s="3"/>
      <c r="Y396" s="3"/>
      <c r="Z396" s="3"/>
    </row>
    <row r="397" spans="1:26" ht="13">
      <c r="A397" s="1"/>
      <c r="B397" s="2"/>
      <c r="C397" s="2"/>
      <c r="D397" s="2"/>
      <c r="E397" s="2"/>
      <c r="F397" s="2"/>
      <c r="G397" s="2"/>
      <c r="H397" s="3"/>
      <c r="I397" s="3"/>
      <c r="J397" s="3"/>
      <c r="K397" s="3"/>
      <c r="L397" s="3"/>
      <c r="M397" s="3"/>
      <c r="N397" s="3"/>
      <c r="O397" s="3"/>
      <c r="P397" s="3"/>
      <c r="Q397" s="3"/>
      <c r="R397" s="3"/>
      <c r="S397" s="3"/>
      <c r="T397" s="3"/>
      <c r="U397" s="3"/>
      <c r="V397" s="3"/>
      <c r="W397" s="3"/>
      <c r="X397" s="3"/>
      <c r="Y397" s="3"/>
      <c r="Z397" s="3"/>
    </row>
    <row r="398" spans="1:26" ht="13">
      <c r="A398" s="1"/>
      <c r="B398" s="2"/>
      <c r="C398" s="2"/>
      <c r="D398" s="2"/>
      <c r="E398" s="2"/>
      <c r="F398" s="2"/>
      <c r="G398" s="2"/>
      <c r="H398" s="3"/>
      <c r="I398" s="3"/>
      <c r="J398" s="3"/>
      <c r="K398" s="3"/>
      <c r="L398" s="3"/>
      <c r="M398" s="3"/>
      <c r="N398" s="3"/>
      <c r="O398" s="3"/>
      <c r="P398" s="3"/>
      <c r="Q398" s="3"/>
      <c r="R398" s="3"/>
      <c r="S398" s="3"/>
      <c r="T398" s="3"/>
      <c r="U398" s="3"/>
      <c r="V398" s="3"/>
      <c r="W398" s="3"/>
      <c r="X398" s="3"/>
      <c r="Y398" s="3"/>
      <c r="Z398" s="3"/>
    </row>
    <row r="399" spans="1:26" ht="13">
      <c r="A399" s="1"/>
      <c r="B399" s="2"/>
      <c r="C399" s="2"/>
      <c r="D399" s="2"/>
      <c r="E399" s="2"/>
      <c r="F399" s="2"/>
      <c r="G399" s="2"/>
      <c r="H399" s="3"/>
      <c r="I399" s="3"/>
      <c r="J399" s="3"/>
      <c r="K399" s="3"/>
      <c r="L399" s="3"/>
      <c r="M399" s="3"/>
      <c r="N399" s="3"/>
      <c r="O399" s="3"/>
      <c r="P399" s="3"/>
      <c r="Q399" s="3"/>
      <c r="R399" s="3"/>
      <c r="S399" s="3"/>
      <c r="T399" s="3"/>
      <c r="U399" s="3"/>
      <c r="V399" s="3"/>
      <c r="W399" s="3"/>
      <c r="X399" s="3"/>
      <c r="Y399" s="3"/>
      <c r="Z399" s="3"/>
    </row>
    <row r="400" spans="1:26" ht="13">
      <c r="A400" s="1"/>
      <c r="B400" s="2"/>
      <c r="C400" s="2"/>
      <c r="D400" s="2"/>
      <c r="E400" s="2"/>
      <c r="F400" s="2"/>
      <c r="G400" s="2"/>
      <c r="H400" s="3"/>
      <c r="I400" s="3"/>
      <c r="J400" s="3"/>
      <c r="K400" s="3"/>
      <c r="L400" s="3"/>
      <c r="M400" s="3"/>
      <c r="N400" s="3"/>
      <c r="O400" s="3"/>
      <c r="P400" s="3"/>
      <c r="Q400" s="3"/>
      <c r="R400" s="3"/>
      <c r="S400" s="3"/>
      <c r="T400" s="3"/>
      <c r="U400" s="3"/>
      <c r="V400" s="3"/>
      <c r="W400" s="3"/>
      <c r="X400" s="3"/>
      <c r="Y400" s="3"/>
      <c r="Z400" s="3"/>
    </row>
    <row r="401" spans="1:26" ht="13">
      <c r="A401" s="1"/>
      <c r="B401" s="2"/>
      <c r="C401" s="2"/>
      <c r="D401" s="2"/>
      <c r="E401" s="2"/>
      <c r="F401" s="2"/>
      <c r="G401" s="2"/>
      <c r="H401" s="3"/>
      <c r="I401" s="3"/>
      <c r="J401" s="3"/>
      <c r="K401" s="3"/>
      <c r="L401" s="3"/>
      <c r="M401" s="3"/>
      <c r="N401" s="3"/>
      <c r="O401" s="3"/>
      <c r="P401" s="3"/>
      <c r="Q401" s="3"/>
      <c r="R401" s="3"/>
      <c r="S401" s="3"/>
      <c r="T401" s="3"/>
      <c r="U401" s="3"/>
      <c r="V401" s="3"/>
      <c r="W401" s="3"/>
      <c r="X401" s="3"/>
      <c r="Y401" s="3"/>
      <c r="Z401" s="3"/>
    </row>
    <row r="402" spans="1:26" ht="13">
      <c r="A402" s="1"/>
      <c r="B402" s="2"/>
      <c r="C402" s="2"/>
      <c r="D402" s="2"/>
      <c r="E402" s="2"/>
      <c r="F402" s="2"/>
      <c r="G402" s="2"/>
      <c r="H402" s="3"/>
      <c r="I402" s="3"/>
      <c r="J402" s="3"/>
      <c r="K402" s="3"/>
      <c r="L402" s="3"/>
      <c r="M402" s="3"/>
      <c r="N402" s="3"/>
      <c r="O402" s="3"/>
      <c r="P402" s="3"/>
      <c r="Q402" s="3"/>
      <c r="R402" s="3"/>
      <c r="S402" s="3"/>
      <c r="T402" s="3"/>
      <c r="U402" s="3"/>
      <c r="V402" s="3"/>
      <c r="W402" s="3"/>
      <c r="X402" s="3"/>
      <c r="Y402" s="3"/>
      <c r="Z402" s="3"/>
    </row>
    <row r="403" spans="1:26" ht="13">
      <c r="A403" s="1"/>
      <c r="B403" s="2"/>
      <c r="C403" s="2"/>
      <c r="D403" s="2"/>
      <c r="E403" s="2"/>
      <c r="F403" s="2"/>
      <c r="G403" s="2"/>
      <c r="H403" s="3"/>
      <c r="I403" s="3"/>
      <c r="J403" s="3"/>
      <c r="K403" s="3"/>
      <c r="L403" s="3"/>
      <c r="M403" s="3"/>
      <c r="N403" s="3"/>
      <c r="O403" s="3"/>
      <c r="P403" s="3"/>
      <c r="Q403" s="3"/>
      <c r="R403" s="3"/>
      <c r="S403" s="3"/>
      <c r="T403" s="3"/>
      <c r="U403" s="3"/>
      <c r="V403" s="3"/>
      <c r="W403" s="3"/>
      <c r="X403" s="3"/>
      <c r="Y403" s="3"/>
      <c r="Z403" s="3"/>
    </row>
    <row r="404" spans="1:26" ht="13">
      <c r="A404" s="1"/>
      <c r="B404" s="2"/>
      <c r="C404" s="2"/>
      <c r="D404" s="2"/>
      <c r="E404" s="2"/>
      <c r="F404" s="2"/>
      <c r="G404" s="2"/>
      <c r="H404" s="3"/>
      <c r="I404" s="3"/>
      <c r="J404" s="3"/>
      <c r="K404" s="3"/>
      <c r="L404" s="3"/>
      <c r="M404" s="3"/>
      <c r="N404" s="3"/>
      <c r="O404" s="3"/>
      <c r="P404" s="3"/>
      <c r="Q404" s="3"/>
      <c r="R404" s="3"/>
      <c r="S404" s="3"/>
      <c r="T404" s="3"/>
      <c r="U404" s="3"/>
      <c r="V404" s="3"/>
      <c r="W404" s="3"/>
      <c r="X404" s="3"/>
      <c r="Y404" s="3"/>
      <c r="Z404" s="3"/>
    </row>
    <row r="405" spans="1:26" ht="13">
      <c r="A405" s="1"/>
      <c r="B405" s="2"/>
      <c r="C405" s="2"/>
      <c r="D405" s="2"/>
      <c r="E405" s="2"/>
      <c r="F405" s="2"/>
      <c r="G405" s="2"/>
      <c r="H405" s="3"/>
      <c r="I405" s="3"/>
      <c r="J405" s="3"/>
      <c r="K405" s="3"/>
      <c r="L405" s="3"/>
      <c r="M405" s="3"/>
      <c r="N405" s="3"/>
      <c r="O405" s="3"/>
      <c r="P405" s="3"/>
      <c r="Q405" s="3"/>
      <c r="R405" s="3"/>
      <c r="S405" s="3"/>
      <c r="T405" s="3"/>
      <c r="U405" s="3"/>
      <c r="V405" s="3"/>
      <c r="W405" s="3"/>
      <c r="X405" s="3"/>
      <c r="Y405" s="3"/>
      <c r="Z405" s="3"/>
    </row>
    <row r="406" spans="1:26" ht="13">
      <c r="A406" s="1"/>
      <c r="B406" s="2"/>
      <c r="C406" s="2"/>
      <c r="D406" s="2"/>
      <c r="E406" s="2"/>
      <c r="F406" s="2"/>
      <c r="G406" s="2"/>
      <c r="H406" s="3"/>
      <c r="I406" s="3"/>
      <c r="J406" s="3"/>
      <c r="K406" s="3"/>
      <c r="L406" s="3"/>
      <c r="M406" s="3"/>
      <c r="N406" s="3"/>
      <c r="O406" s="3"/>
      <c r="P406" s="3"/>
      <c r="Q406" s="3"/>
      <c r="R406" s="3"/>
      <c r="S406" s="3"/>
      <c r="T406" s="3"/>
      <c r="U406" s="3"/>
      <c r="V406" s="3"/>
      <c r="W406" s="3"/>
      <c r="X406" s="3"/>
      <c r="Y406" s="3"/>
      <c r="Z406" s="3"/>
    </row>
    <row r="407" spans="1:26" ht="13">
      <c r="A407" s="1"/>
      <c r="B407" s="2"/>
      <c r="C407" s="2"/>
      <c r="D407" s="2"/>
      <c r="E407" s="2"/>
      <c r="F407" s="2"/>
      <c r="G407" s="2"/>
      <c r="H407" s="3"/>
      <c r="I407" s="3"/>
      <c r="J407" s="3"/>
      <c r="K407" s="3"/>
      <c r="L407" s="3"/>
      <c r="M407" s="3"/>
      <c r="N407" s="3"/>
      <c r="O407" s="3"/>
      <c r="P407" s="3"/>
      <c r="Q407" s="3"/>
      <c r="R407" s="3"/>
      <c r="S407" s="3"/>
      <c r="T407" s="3"/>
      <c r="U407" s="3"/>
      <c r="V407" s="3"/>
      <c r="W407" s="3"/>
      <c r="X407" s="3"/>
      <c r="Y407" s="3"/>
      <c r="Z407" s="3"/>
    </row>
    <row r="408" spans="1:26" ht="13">
      <c r="A408" s="1"/>
      <c r="B408" s="2"/>
      <c r="C408" s="2"/>
      <c r="D408" s="2"/>
      <c r="E408" s="2"/>
      <c r="F408" s="2"/>
      <c r="G408" s="2"/>
      <c r="H408" s="3"/>
      <c r="I408" s="3"/>
      <c r="J408" s="3"/>
      <c r="K408" s="3"/>
      <c r="L408" s="3"/>
      <c r="M408" s="3"/>
      <c r="N408" s="3"/>
      <c r="O408" s="3"/>
      <c r="P408" s="3"/>
      <c r="Q408" s="3"/>
      <c r="R408" s="3"/>
      <c r="S408" s="3"/>
      <c r="T408" s="3"/>
      <c r="U408" s="3"/>
      <c r="V408" s="3"/>
      <c r="W408" s="3"/>
      <c r="X408" s="3"/>
      <c r="Y408" s="3"/>
      <c r="Z408" s="3"/>
    </row>
    <row r="409" spans="1:26" ht="13">
      <c r="A409" s="1"/>
      <c r="B409" s="2"/>
      <c r="C409" s="2"/>
      <c r="D409" s="2"/>
      <c r="E409" s="2"/>
      <c r="F409" s="2"/>
      <c r="G409" s="2"/>
      <c r="H409" s="3"/>
      <c r="I409" s="3"/>
      <c r="J409" s="3"/>
      <c r="K409" s="3"/>
      <c r="L409" s="3"/>
      <c r="M409" s="3"/>
      <c r="N409" s="3"/>
      <c r="O409" s="3"/>
      <c r="P409" s="3"/>
      <c r="Q409" s="3"/>
      <c r="R409" s="3"/>
      <c r="S409" s="3"/>
      <c r="T409" s="3"/>
      <c r="U409" s="3"/>
      <c r="V409" s="3"/>
      <c r="W409" s="3"/>
      <c r="X409" s="3"/>
      <c r="Y409" s="3"/>
      <c r="Z409" s="3"/>
    </row>
    <row r="410" spans="1:26" ht="13">
      <c r="A410" s="1"/>
      <c r="B410" s="2"/>
      <c r="C410" s="2"/>
      <c r="D410" s="2"/>
      <c r="E410" s="2"/>
      <c r="F410" s="2"/>
      <c r="G410" s="2"/>
      <c r="H410" s="3"/>
      <c r="I410" s="3"/>
      <c r="J410" s="3"/>
      <c r="K410" s="3"/>
      <c r="L410" s="3"/>
      <c r="M410" s="3"/>
      <c r="N410" s="3"/>
      <c r="O410" s="3"/>
      <c r="P410" s="3"/>
      <c r="Q410" s="3"/>
      <c r="R410" s="3"/>
      <c r="S410" s="3"/>
      <c r="T410" s="3"/>
      <c r="U410" s="3"/>
      <c r="V410" s="3"/>
      <c r="W410" s="3"/>
      <c r="X410" s="3"/>
      <c r="Y410" s="3"/>
      <c r="Z410" s="3"/>
    </row>
    <row r="411" spans="1:26" ht="13">
      <c r="A411" s="1"/>
      <c r="B411" s="2"/>
      <c r="C411" s="2"/>
      <c r="D411" s="2"/>
      <c r="E411" s="2"/>
      <c r="F411" s="2"/>
      <c r="G411" s="2"/>
      <c r="H411" s="3"/>
      <c r="I411" s="3"/>
      <c r="J411" s="3"/>
      <c r="K411" s="3"/>
      <c r="L411" s="3"/>
      <c r="M411" s="3"/>
      <c r="N411" s="3"/>
      <c r="O411" s="3"/>
      <c r="P411" s="3"/>
      <c r="Q411" s="3"/>
      <c r="R411" s="3"/>
      <c r="S411" s="3"/>
      <c r="T411" s="3"/>
      <c r="U411" s="3"/>
      <c r="V411" s="3"/>
      <c r="W411" s="3"/>
      <c r="X411" s="3"/>
      <c r="Y411" s="3"/>
      <c r="Z411" s="3"/>
    </row>
    <row r="412" spans="1:26" ht="13">
      <c r="A412" s="1"/>
      <c r="B412" s="2"/>
      <c r="C412" s="2"/>
      <c r="D412" s="2"/>
      <c r="E412" s="2"/>
      <c r="F412" s="2"/>
      <c r="G412" s="2"/>
      <c r="H412" s="3"/>
      <c r="I412" s="3"/>
      <c r="J412" s="3"/>
      <c r="K412" s="3"/>
      <c r="L412" s="3"/>
      <c r="M412" s="3"/>
      <c r="N412" s="3"/>
      <c r="O412" s="3"/>
      <c r="P412" s="3"/>
      <c r="Q412" s="3"/>
      <c r="R412" s="3"/>
      <c r="S412" s="3"/>
      <c r="T412" s="3"/>
      <c r="U412" s="3"/>
      <c r="V412" s="3"/>
      <c r="W412" s="3"/>
      <c r="X412" s="3"/>
      <c r="Y412" s="3"/>
      <c r="Z412" s="3"/>
    </row>
    <row r="413" spans="1:26" ht="13">
      <c r="A413" s="1"/>
      <c r="B413" s="2"/>
      <c r="C413" s="2"/>
      <c r="D413" s="2"/>
      <c r="E413" s="2"/>
      <c r="F413" s="2"/>
      <c r="G413" s="2"/>
      <c r="H413" s="3"/>
      <c r="I413" s="3"/>
      <c r="J413" s="3"/>
      <c r="K413" s="3"/>
      <c r="L413" s="3"/>
      <c r="M413" s="3"/>
      <c r="N413" s="3"/>
      <c r="O413" s="3"/>
      <c r="P413" s="3"/>
      <c r="Q413" s="3"/>
      <c r="R413" s="3"/>
      <c r="S413" s="3"/>
      <c r="T413" s="3"/>
      <c r="U413" s="3"/>
      <c r="V413" s="3"/>
      <c r="W413" s="3"/>
      <c r="X413" s="3"/>
      <c r="Y413" s="3"/>
      <c r="Z413" s="3"/>
    </row>
    <row r="414" spans="1:26" ht="13">
      <c r="A414" s="1"/>
      <c r="B414" s="2"/>
      <c r="C414" s="2"/>
      <c r="D414" s="2"/>
      <c r="E414" s="2"/>
      <c r="F414" s="2"/>
      <c r="G414" s="2"/>
      <c r="H414" s="3"/>
      <c r="I414" s="3"/>
      <c r="J414" s="3"/>
      <c r="K414" s="3"/>
      <c r="L414" s="3"/>
      <c r="M414" s="3"/>
      <c r="N414" s="3"/>
      <c r="O414" s="3"/>
      <c r="P414" s="3"/>
      <c r="Q414" s="3"/>
      <c r="R414" s="3"/>
      <c r="S414" s="3"/>
      <c r="T414" s="3"/>
      <c r="U414" s="3"/>
      <c r="V414" s="3"/>
      <c r="W414" s="3"/>
      <c r="X414" s="3"/>
      <c r="Y414" s="3"/>
      <c r="Z414" s="3"/>
    </row>
    <row r="415" spans="1:26" ht="13">
      <c r="A415" s="1"/>
      <c r="B415" s="2"/>
      <c r="C415" s="2"/>
      <c r="D415" s="2"/>
      <c r="E415" s="2"/>
      <c r="F415" s="2"/>
      <c r="G415" s="2"/>
      <c r="H415" s="3"/>
      <c r="I415" s="3"/>
      <c r="J415" s="3"/>
      <c r="K415" s="3"/>
      <c r="L415" s="3"/>
      <c r="M415" s="3"/>
      <c r="N415" s="3"/>
      <c r="O415" s="3"/>
      <c r="P415" s="3"/>
      <c r="Q415" s="3"/>
      <c r="R415" s="3"/>
      <c r="S415" s="3"/>
      <c r="T415" s="3"/>
      <c r="U415" s="3"/>
      <c r="V415" s="3"/>
      <c r="W415" s="3"/>
      <c r="X415" s="3"/>
      <c r="Y415" s="3"/>
      <c r="Z415" s="3"/>
    </row>
    <row r="416" spans="1:26" ht="13">
      <c r="A416" s="1"/>
      <c r="B416" s="2"/>
      <c r="C416" s="2"/>
      <c r="D416" s="2"/>
      <c r="E416" s="2"/>
      <c r="F416" s="2"/>
      <c r="G416" s="2"/>
      <c r="H416" s="3"/>
      <c r="I416" s="3"/>
      <c r="J416" s="3"/>
      <c r="K416" s="3"/>
      <c r="L416" s="3"/>
      <c r="M416" s="3"/>
      <c r="N416" s="3"/>
      <c r="O416" s="3"/>
      <c r="P416" s="3"/>
      <c r="Q416" s="3"/>
      <c r="R416" s="3"/>
      <c r="S416" s="3"/>
      <c r="T416" s="3"/>
      <c r="U416" s="3"/>
      <c r="V416" s="3"/>
      <c r="W416" s="3"/>
      <c r="X416" s="3"/>
      <c r="Y416" s="3"/>
      <c r="Z416" s="3"/>
    </row>
    <row r="417" spans="1:26" ht="13">
      <c r="A417" s="1"/>
      <c r="B417" s="2"/>
      <c r="C417" s="2"/>
      <c r="D417" s="2"/>
      <c r="E417" s="2"/>
      <c r="F417" s="2"/>
      <c r="G417" s="2"/>
      <c r="H417" s="3"/>
      <c r="I417" s="3"/>
      <c r="J417" s="3"/>
      <c r="K417" s="3"/>
      <c r="L417" s="3"/>
      <c r="M417" s="3"/>
      <c r="N417" s="3"/>
      <c r="O417" s="3"/>
      <c r="P417" s="3"/>
      <c r="Q417" s="3"/>
      <c r="R417" s="3"/>
      <c r="S417" s="3"/>
      <c r="T417" s="3"/>
      <c r="U417" s="3"/>
      <c r="V417" s="3"/>
      <c r="W417" s="3"/>
      <c r="X417" s="3"/>
      <c r="Y417" s="3"/>
      <c r="Z417" s="3"/>
    </row>
    <row r="418" spans="1:26" ht="13">
      <c r="A418" s="1"/>
      <c r="B418" s="2"/>
      <c r="C418" s="2"/>
      <c r="D418" s="2"/>
      <c r="E418" s="2"/>
      <c r="F418" s="2"/>
      <c r="G418" s="2"/>
      <c r="H418" s="3"/>
      <c r="I418" s="3"/>
      <c r="J418" s="3"/>
      <c r="K418" s="3"/>
      <c r="L418" s="3"/>
      <c r="M418" s="3"/>
      <c r="N418" s="3"/>
      <c r="O418" s="3"/>
      <c r="P418" s="3"/>
      <c r="Q418" s="3"/>
      <c r="R418" s="3"/>
      <c r="S418" s="3"/>
      <c r="T418" s="3"/>
      <c r="U418" s="3"/>
      <c r="V418" s="3"/>
      <c r="W418" s="3"/>
      <c r="X418" s="3"/>
      <c r="Y418" s="3"/>
      <c r="Z418" s="3"/>
    </row>
    <row r="419" spans="1:26" ht="13">
      <c r="A419" s="1"/>
      <c r="B419" s="2"/>
      <c r="C419" s="2"/>
      <c r="D419" s="2"/>
      <c r="E419" s="2"/>
      <c r="F419" s="2"/>
      <c r="G419" s="2"/>
      <c r="H419" s="3"/>
      <c r="I419" s="3"/>
      <c r="J419" s="3"/>
      <c r="K419" s="3"/>
      <c r="L419" s="3"/>
      <c r="M419" s="3"/>
      <c r="N419" s="3"/>
      <c r="O419" s="3"/>
      <c r="P419" s="3"/>
      <c r="Q419" s="3"/>
      <c r="R419" s="3"/>
      <c r="S419" s="3"/>
      <c r="T419" s="3"/>
      <c r="U419" s="3"/>
      <c r="V419" s="3"/>
      <c r="W419" s="3"/>
      <c r="X419" s="3"/>
      <c r="Y419" s="3"/>
      <c r="Z419" s="3"/>
    </row>
    <row r="420" spans="1:26" ht="13">
      <c r="A420" s="1"/>
      <c r="B420" s="2"/>
      <c r="C420" s="2"/>
      <c r="D420" s="2"/>
      <c r="E420" s="2"/>
      <c r="F420" s="2"/>
      <c r="G420" s="2"/>
      <c r="H420" s="3"/>
      <c r="I420" s="3"/>
      <c r="J420" s="3"/>
      <c r="K420" s="3"/>
      <c r="L420" s="3"/>
      <c r="M420" s="3"/>
      <c r="N420" s="3"/>
      <c r="O420" s="3"/>
      <c r="P420" s="3"/>
      <c r="Q420" s="3"/>
      <c r="R420" s="3"/>
      <c r="S420" s="3"/>
      <c r="T420" s="3"/>
      <c r="U420" s="3"/>
      <c r="V420" s="3"/>
      <c r="W420" s="3"/>
      <c r="X420" s="3"/>
      <c r="Y420" s="3"/>
      <c r="Z420" s="3"/>
    </row>
    <row r="421" spans="1:26" ht="13">
      <c r="A421" s="1"/>
      <c r="B421" s="2"/>
      <c r="C421" s="2"/>
      <c r="D421" s="2"/>
      <c r="E421" s="2"/>
      <c r="F421" s="2"/>
      <c r="G421" s="2"/>
      <c r="H421" s="3"/>
      <c r="I421" s="3"/>
      <c r="J421" s="3"/>
      <c r="K421" s="3"/>
      <c r="L421" s="3"/>
      <c r="M421" s="3"/>
      <c r="N421" s="3"/>
      <c r="O421" s="3"/>
      <c r="P421" s="3"/>
      <c r="Q421" s="3"/>
      <c r="R421" s="3"/>
      <c r="S421" s="3"/>
      <c r="T421" s="3"/>
      <c r="U421" s="3"/>
      <c r="V421" s="3"/>
      <c r="W421" s="3"/>
      <c r="X421" s="3"/>
      <c r="Y421" s="3"/>
      <c r="Z421" s="3"/>
    </row>
    <row r="422" spans="1:26" ht="13">
      <c r="A422" s="1"/>
      <c r="B422" s="2"/>
      <c r="C422" s="2"/>
      <c r="D422" s="2"/>
      <c r="E422" s="2"/>
      <c r="F422" s="2"/>
      <c r="G422" s="2"/>
      <c r="H422" s="3"/>
      <c r="I422" s="3"/>
      <c r="J422" s="3"/>
      <c r="K422" s="3"/>
      <c r="L422" s="3"/>
      <c r="M422" s="3"/>
      <c r="N422" s="3"/>
      <c r="O422" s="3"/>
      <c r="P422" s="3"/>
      <c r="Q422" s="3"/>
      <c r="R422" s="3"/>
      <c r="S422" s="3"/>
      <c r="T422" s="3"/>
      <c r="U422" s="3"/>
      <c r="V422" s="3"/>
      <c r="W422" s="3"/>
      <c r="X422" s="3"/>
      <c r="Y422" s="3"/>
      <c r="Z422" s="3"/>
    </row>
    <row r="423" spans="1:26" ht="13">
      <c r="A423" s="1"/>
      <c r="B423" s="2"/>
      <c r="C423" s="2"/>
      <c r="D423" s="2"/>
      <c r="E423" s="2"/>
      <c r="F423" s="2"/>
      <c r="G423" s="2"/>
      <c r="H423" s="3"/>
      <c r="I423" s="3"/>
      <c r="J423" s="3"/>
      <c r="K423" s="3"/>
      <c r="L423" s="3"/>
      <c r="M423" s="3"/>
      <c r="N423" s="3"/>
      <c r="O423" s="3"/>
      <c r="P423" s="3"/>
      <c r="Q423" s="3"/>
      <c r="R423" s="3"/>
      <c r="S423" s="3"/>
      <c r="T423" s="3"/>
      <c r="U423" s="3"/>
      <c r="V423" s="3"/>
      <c r="W423" s="3"/>
      <c r="X423" s="3"/>
      <c r="Y423" s="3"/>
      <c r="Z423" s="3"/>
    </row>
    <row r="424" spans="1:26" ht="13">
      <c r="A424" s="1"/>
      <c r="B424" s="2"/>
      <c r="C424" s="2"/>
      <c r="D424" s="2"/>
      <c r="E424" s="2"/>
      <c r="F424" s="2"/>
      <c r="G424" s="2"/>
      <c r="H424" s="3"/>
      <c r="I424" s="3"/>
      <c r="J424" s="3"/>
      <c r="K424" s="3"/>
      <c r="L424" s="3"/>
      <c r="M424" s="3"/>
      <c r="N424" s="3"/>
      <c r="O424" s="3"/>
      <c r="P424" s="3"/>
      <c r="Q424" s="3"/>
      <c r="R424" s="3"/>
      <c r="S424" s="3"/>
      <c r="T424" s="3"/>
      <c r="U424" s="3"/>
      <c r="V424" s="3"/>
      <c r="W424" s="3"/>
      <c r="X424" s="3"/>
      <c r="Y424" s="3"/>
      <c r="Z424" s="3"/>
    </row>
    <row r="425" spans="1:26" ht="13">
      <c r="A425" s="1"/>
      <c r="B425" s="2"/>
      <c r="C425" s="2"/>
      <c r="D425" s="2"/>
      <c r="E425" s="2"/>
      <c r="F425" s="2"/>
      <c r="G425" s="2"/>
      <c r="H425" s="3"/>
      <c r="I425" s="3"/>
      <c r="J425" s="3"/>
      <c r="K425" s="3"/>
      <c r="L425" s="3"/>
      <c r="M425" s="3"/>
      <c r="N425" s="3"/>
      <c r="O425" s="3"/>
      <c r="P425" s="3"/>
      <c r="Q425" s="3"/>
      <c r="R425" s="3"/>
      <c r="S425" s="3"/>
      <c r="T425" s="3"/>
      <c r="U425" s="3"/>
      <c r="V425" s="3"/>
      <c r="W425" s="3"/>
      <c r="X425" s="3"/>
      <c r="Y425" s="3"/>
      <c r="Z425" s="3"/>
    </row>
    <row r="426" spans="1:26" ht="13">
      <c r="A426" s="1"/>
      <c r="B426" s="2"/>
      <c r="C426" s="2"/>
      <c r="D426" s="2"/>
      <c r="E426" s="2"/>
      <c r="F426" s="2"/>
      <c r="G426" s="2"/>
      <c r="H426" s="3"/>
      <c r="I426" s="3"/>
      <c r="J426" s="3"/>
      <c r="K426" s="3"/>
      <c r="L426" s="3"/>
      <c r="M426" s="3"/>
      <c r="N426" s="3"/>
      <c r="O426" s="3"/>
      <c r="P426" s="3"/>
      <c r="Q426" s="3"/>
      <c r="R426" s="3"/>
      <c r="S426" s="3"/>
      <c r="T426" s="3"/>
      <c r="U426" s="3"/>
      <c r="V426" s="3"/>
      <c r="W426" s="3"/>
      <c r="X426" s="3"/>
      <c r="Y426" s="3"/>
      <c r="Z426" s="3"/>
    </row>
    <row r="427" spans="1:26" ht="13">
      <c r="A427" s="1"/>
      <c r="B427" s="2"/>
      <c r="C427" s="2"/>
      <c r="D427" s="2"/>
      <c r="E427" s="2"/>
      <c r="F427" s="2"/>
      <c r="G427" s="2"/>
      <c r="H427" s="3"/>
      <c r="I427" s="3"/>
      <c r="J427" s="3"/>
      <c r="K427" s="3"/>
      <c r="L427" s="3"/>
      <c r="M427" s="3"/>
      <c r="N427" s="3"/>
      <c r="O427" s="3"/>
      <c r="P427" s="3"/>
      <c r="Q427" s="3"/>
      <c r="R427" s="3"/>
      <c r="S427" s="3"/>
      <c r="T427" s="3"/>
      <c r="U427" s="3"/>
      <c r="V427" s="3"/>
      <c r="W427" s="3"/>
      <c r="X427" s="3"/>
      <c r="Y427" s="3"/>
      <c r="Z427" s="3"/>
    </row>
    <row r="428" spans="1:26" ht="13">
      <c r="A428" s="1"/>
      <c r="B428" s="2"/>
      <c r="C428" s="2"/>
      <c r="D428" s="2"/>
      <c r="E428" s="2"/>
      <c r="F428" s="2"/>
      <c r="G428" s="2"/>
      <c r="H428" s="3"/>
      <c r="I428" s="3"/>
      <c r="J428" s="3"/>
      <c r="K428" s="3"/>
      <c r="L428" s="3"/>
      <c r="M428" s="3"/>
      <c r="N428" s="3"/>
      <c r="O428" s="3"/>
      <c r="P428" s="3"/>
      <c r="Q428" s="3"/>
      <c r="R428" s="3"/>
      <c r="S428" s="3"/>
      <c r="T428" s="3"/>
      <c r="U428" s="3"/>
      <c r="V428" s="3"/>
      <c r="W428" s="3"/>
      <c r="X428" s="3"/>
      <c r="Y428" s="3"/>
      <c r="Z428" s="3"/>
    </row>
    <row r="429" spans="1:26" ht="13">
      <c r="A429" s="1"/>
      <c r="B429" s="2"/>
      <c r="C429" s="2"/>
      <c r="D429" s="2"/>
      <c r="E429" s="2"/>
      <c r="F429" s="2"/>
      <c r="G429" s="2"/>
      <c r="H429" s="3"/>
      <c r="I429" s="3"/>
      <c r="J429" s="3"/>
      <c r="K429" s="3"/>
      <c r="L429" s="3"/>
      <c r="M429" s="3"/>
      <c r="N429" s="3"/>
      <c r="O429" s="3"/>
      <c r="P429" s="3"/>
      <c r="Q429" s="3"/>
      <c r="R429" s="3"/>
      <c r="S429" s="3"/>
      <c r="T429" s="3"/>
      <c r="U429" s="3"/>
      <c r="V429" s="3"/>
      <c r="W429" s="3"/>
      <c r="X429" s="3"/>
      <c r="Y429" s="3"/>
      <c r="Z429" s="3"/>
    </row>
    <row r="430" spans="1:26" ht="13">
      <c r="A430" s="1"/>
      <c r="B430" s="2"/>
      <c r="C430" s="2"/>
      <c r="D430" s="2"/>
      <c r="E430" s="2"/>
      <c r="F430" s="2"/>
      <c r="G430" s="2"/>
      <c r="H430" s="3"/>
      <c r="I430" s="3"/>
      <c r="J430" s="3"/>
      <c r="K430" s="3"/>
      <c r="L430" s="3"/>
      <c r="M430" s="3"/>
      <c r="N430" s="3"/>
      <c r="O430" s="3"/>
      <c r="P430" s="3"/>
      <c r="Q430" s="3"/>
      <c r="R430" s="3"/>
      <c r="S430" s="3"/>
      <c r="T430" s="3"/>
      <c r="U430" s="3"/>
      <c r="V430" s="3"/>
      <c r="W430" s="3"/>
      <c r="X430" s="3"/>
      <c r="Y430" s="3"/>
      <c r="Z430" s="3"/>
    </row>
    <row r="431" spans="1:26" ht="13">
      <c r="A431" s="1"/>
      <c r="B431" s="2"/>
      <c r="C431" s="2"/>
      <c r="D431" s="2"/>
      <c r="E431" s="2"/>
      <c r="F431" s="2"/>
      <c r="G431" s="2"/>
      <c r="H431" s="3"/>
      <c r="I431" s="3"/>
      <c r="J431" s="3"/>
      <c r="K431" s="3"/>
      <c r="L431" s="3"/>
      <c r="M431" s="3"/>
      <c r="N431" s="3"/>
      <c r="O431" s="3"/>
      <c r="P431" s="3"/>
      <c r="Q431" s="3"/>
      <c r="R431" s="3"/>
      <c r="S431" s="3"/>
      <c r="T431" s="3"/>
      <c r="U431" s="3"/>
      <c r="V431" s="3"/>
      <c r="W431" s="3"/>
      <c r="X431" s="3"/>
      <c r="Y431" s="3"/>
      <c r="Z431" s="3"/>
    </row>
    <row r="432" spans="1:26" ht="13">
      <c r="A432" s="1"/>
      <c r="B432" s="2"/>
      <c r="C432" s="2"/>
      <c r="D432" s="2"/>
      <c r="E432" s="2"/>
      <c r="F432" s="2"/>
      <c r="G432" s="2"/>
      <c r="H432" s="3"/>
      <c r="I432" s="3"/>
      <c r="J432" s="3"/>
      <c r="K432" s="3"/>
      <c r="L432" s="3"/>
      <c r="M432" s="3"/>
      <c r="N432" s="3"/>
      <c r="O432" s="3"/>
      <c r="P432" s="3"/>
      <c r="Q432" s="3"/>
      <c r="R432" s="3"/>
      <c r="S432" s="3"/>
      <c r="T432" s="3"/>
      <c r="U432" s="3"/>
      <c r="V432" s="3"/>
      <c r="W432" s="3"/>
      <c r="X432" s="3"/>
      <c r="Y432" s="3"/>
      <c r="Z432" s="3"/>
    </row>
    <row r="433" spans="1:26" ht="13">
      <c r="A433" s="1"/>
      <c r="B433" s="2"/>
      <c r="C433" s="2"/>
      <c r="D433" s="2"/>
      <c r="E433" s="2"/>
      <c r="F433" s="2"/>
      <c r="G433" s="2"/>
      <c r="H433" s="3"/>
      <c r="I433" s="3"/>
      <c r="J433" s="3"/>
      <c r="K433" s="3"/>
      <c r="L433" s="3"/>
      <c r="M433" s="3"/>
      <c r="N433" s="3"/>
      <c r="O433" s="3"/>
      <c r="P433" s="3"/>
      <c r="Q433" s="3"/>
      <c r="R433" s="3"/>
      <c r="S433" s="3"/>
      <c r="T433" s="3"/>
      <c r="U433" s="3"/>
      <c r="V433" s="3"/>
      <c r="W433" s="3"/>
      <c r="X433" s="3"/>
      <c r="Y433" s="3"/>
      <c r="Z433" s="3"/>
    </row>
    <row r="434" spans="1:26" ht="13">
      <c r="A434" s="1"/>
      <c r="B434" s="2"/>
      <c r="C434" s="2"/>
      <c r="D434" s="2"/>
      <c r="E434" s="2"/>
      <c r="F434" s="2"/>
      <c r="G434" s="2"/>
      <c r="H434" s="3"/>
      <c r="I434" s="3"/>
      <c r="J434" s="3"/>
      <c r="K434" s="3"/>
      <c r="L434" s="3"/>
      <c r="M434" s="3"/>
      <c r="N434" s="3"/>
      <c r="O434" s="3"/>
      <c r="P434" s="3"/>
      <c r="Q434" s="3"/>
      <c r="R434" s="3"/>
      <c r="S434" s="3"/>
      <c r="T434" s="3"/>
      <c r="U434" s="3"/>
      <c r="V434" s="3"/>
      <c r="W434" s="3"/>
      <c r="X434" s="3"/>
      <c r="Y434" s="3"/>
      <c r="Z434" s="3"/>
    </row>
    <row r="435" spans="1:26" ht="13">
      <c r="A435" s="1"/>
      <c r="B435" s="2"/>
      <c r="C435" s="2"/>
      <c r="D435" s="2"/>
      <c r="E435" s="2"/>
      <c r="F435" s="2"/>
      <c r="G435" s="2"/>
      <c r="H435" s="3"/>
      <c r="I435" s="3"/>
      <c r="J435" s="3"/>
      <c r="K435" s="3"/>
      <c r="L435" s="3"/>
      <c r="M435" s="3"/>
      <c r="N435" s="3"/>
      <c r="O435" s="3"/>
      <c r="P435" s="3"/>
      <c r="Q435" s="3"/>
      <c r="R435" s="3"/>
      <c r="S435" s="3"/>
      <c r="T435" s="3"/>
      <c r="U435" s="3"/>
      <c r="V435" s="3"/>
      <c r="W435" s="3"/>
      <c r="X435" s="3"/>
      <c r="Y435" s="3"/>
      <c r="Z435" s="3"/>
    </row>
    <row r="436" spans="1:26" ht="13">
      <c r="A436" s="1"/>
      <c r="B436" s="2"/>
      <c r="C436" s="2"/>
      <c r="D436" s="2"/>
      <c r="E436" s="2"/>
      <c r="F436" s="2"/>
      <c r="G436" s="2"/>
      <c r="H436" s="3"/>
      <c r="I436" s="3"/>
      <c r="J436" s="3"/>
      <c r="K436" s="3"/>
      <c r="L436" s="3"/>
      <c r="M436" s="3"/>
      <c r="N436" s="3"/>
      <c r="O436" s="3"/>
      <c r="P436" s="3"/>
      <c r="Q436" s="3"/>
      <c r="R436" s="3"/>
      <c r="S436" s="3"/>
      <c r="T436" s="3"/>
      <c r="U436" s="3"/>
      <c r="V436" s="3"/>
      <c r="W436" s="3"/>
      <c r="X436" s="3"/>
      <c r="Y436" s="3"/>
      <c r="Z436" s="3"/>
    </row>
    <row r="437" spans="1:26" ht="13">
      <c r="A437" s="1"/>
      <c r="B437" s="2"/>
      <c r="C437" s="2"/>
      <c r="D437" s="2"/>
      <c r="E437" s="2"/>
      <c r="F437" s="2"/>
      <c r="G437" s="2"/>
      <c r="H437" s="3"/>
      <c r="I437" s="3"/>
      <c r="J437" s="3"/>
      <c r="K437" s="3"/>
      <c r="L437" s="3"/>
      <c r="M437" s="3"/>
      <c r="N437" s="3"/>
      <c r="O437" s="3"/>
      <c r="P437" s="3"/>
      <c r="Q437" s="3"/>
      <c r="R437" s="3"/>
      <c r="S437" s="3"/>
      <c r="T437" s="3"/>
      <c r="U437" s="3"/>
      <c r="V437" s="3"/>
      <c r="W437" s="3"/>
      <c r="X437" s="3"/>
      <c r="Y437" s="3"/>
      <c r="Z437" s="3"/>
    </row>
    <row r="438" spans="1:26" ht="13">
      <c r="A438" s="1"/>
      <c r="B438" s="2"/>
      <c r="C438" s="2"/>
      <c r="D438" s="2"/>
      <c r="E438" s="2"/>
      <c r="F438" s="2"/>
      <c r="G438" s="2"/>
      <c r="H438" s="3"/>
      <c r="I438" s="3"/>
      <c r="J438" s="3"/>
      <c r="K438" s="3"/>
      <c r="L438" s="3"/>
      <c r="M438" s="3"/>
      <c r="N438" s="3"/>
      <c r="O438" s="3"/>
      <c r="P438" s="3"/>
      <c r="Q438" s="3"/>
      <c r="R438" s="3"/>
      <c r="S438" s="3"/>
      <c r="T438" s="3"/>
      <c r="U438" s="3"/>
      <c r="V438" s="3"/>
      <c r="W438" s="3"/>
      <c r="X438" s="3"/>
      <c r="Y438" s="3"/>
      <c r="Z438" s="3"/>
    </row>
    <row r="439" spans="1:26" ht="13">
      <c r="A439" s="1"/>
      <c r="B439" s="2"/>
      <c r="C439" s="2"/>
      <c r="D439" s="2"/>
      <c r="E439" s="2"/>
      <c r="F439" s="2"/>
      <c r="G439" s="2"/>
      <c r="H439" s="3"/>
      <c r="I439" s="3"/>
      <c r="J439" s="3"/>
      <c r="K439" s="3"/>
      <c r="L439" s="3"/>
      <c r="M439" s="3"/>
      <c r="N439" s="3"/>
      <c r="O439" s="3"/>
      <c r="P439" s="3"/>
      <c r="Q439" s="3"/>
      <c r="R439" s="3"/>
      <c r="S439" s="3"/>
      <c r="T439" s="3"/>
      <c r="U439" s="3"/>
      <c r="V439" s="3"/>
      <c r="W439" s="3"/>
      <c r="X439" s="3"/>
      <c r="Y439" s="3"/>
      <c r="Z439" s="3"/>
    </row>
    <row r="440" spans="1:26" ht="13">
      <c r="A440" s="1"/>
      <c r="B440" s="2"/>
      <c r="C440" s="2"/>
      <c r="D440" s="2"/>
      <c r="E440" s="2"/>
      <c r="F440" s="2"/>
      <c r="G440" s="2"/>
      <c r="H440" s="3"/>
      <c r="I440" s="3"/>
      <c r="J440" s="3"/>
      <c r="K440" s="3"/>
      <c r="L440" s="3"/>
      <c r="M440" s="3"/>
      <c r="N440" s="3"/>
      <c r="O440" s="3"/>
      <c r="P440" s="3"/>
      <c r="Q440" s="3"/>
      <c r="R440" s="3"/>
      <c r="S440" s="3"/>
      <c r="T440" s="3"/>
      <c r="U440" s="3"/>
      <c r="V440" s="3"/>
      <c r="W440" s="3"/>
      <c r="X440" s="3"/>
      <c r="Y440" s="3"/>
      <c r="Z440" s="3"/>
    </row>
    <row r="441" spans="1:26" ht="13">
      <c r="A441" s="1"/>
      <c r="B441" s="2"/>
      <c r="C441" s="2"/>
      <c r="D441" s="2"/>
      <c r="E441" s="2"/>
      <c r="F441" s="2"/>
      <c r="G441" s="2"/>
      <c r="H441" s="3"/>
      <c r="I441" s="3"/>
      <c r="J441" s="3"/>
      <c r="K441" s="3"/>
      <c r="L441" s="3"/>
      <c r="M441" s="3"/>
      <c r="N441" s="3"/>
      <c r="O441" s="3"/>
      <c r="P441" s="3"/>
      <c r="Q441" s="3"/>
      <c r="R441" s="3"/>
      <c r="S441" s="3"/>
      <c r="T441" s="3"/>
      <c r="U441" s="3"/>
      <c r="V441" s="3"/>
      <c r="W441" s="3"/>
      <c r="X441" s="3"/>
      <c r="Y441" s="3"/>
      <c r="Z441" s="3"/>
    </row>
    <row r="442" spans="1:26" ht="13">
      <c r="A442" s="1"/>
      <c r="B442" s="2"/>
      <c r="C442" s="2"/>
      <c r="D442" s="2"/>
      <c r="E442" s="2"/>
      <c r="F442" s="2"/>
      <c r="G442" s="2"/>
      <c r="H442" s="3"/>
      <c r="I442" s="3"/>
      <c r="J442" s="3"/>
      <c r="K442" s="3"/>
      <c r="L442" s="3"/>
      <c r="M442" s="3"/>
      <c r="N442" s="3"/>
      <c r="O442" s="3"/>
      <c r="P442" s="3"/>
      <c r="Q442" s="3"/>
      <c r="R442" s="3"/>
      <c r="S442" s="3"/>
      <c r="T442" s="3"/>
      <c r="U442" s="3"/>
      <c r="V442" s="3"/>
      <c r="W442" s="3"/>
      <c r="X442" s="3"/>
      <c r="Y442" s="3"/>
      <c r="Z442" s="3"/>
    </row>
    <row r="443" spans="1:26" ht="13">
      <c r="A443" s="1"/>
      <c r="B443" s="2"/>
      <c r="C443" s="2"/>
      <c r="D443" s="2"/>
      <c r="E443" s="2"/>
      <c r="F443" s="2"/>
      <c r="G443" s="2"/>
      <c r="H443" s="3"/>
      <c r="I443" s="3"/>
      <c r="J443" s="3"/>
      <c r="K443" s="3"/>
      <c r="L443" s="3"/>
      <c r="M443" s="3"/>
      <c r="N443" s="3"/>
      <c r="O443" s="3"/>
      <c r="P443" s="3"/>
      <c r="Q443" s="3"/>
      <c r="R443" s="3"/>
      <c r="S443" s="3"/>
      <c r="T443" s="3"/>
      <c r="U443" s="3"/>
      <c r="V443" s="3"/>
      <c r="W443" s="3"/>
      <c r="X443" s="3"/>
      <c r="Y443" s="3"/>
      <c r="Z443" s="3"/>
    </row>
    <row r="444" spans="1:26" ht="13">
      <c r="A444" s="1"/>
      <c r="B444" s="2"/>
      <c r="C444" s="2"/>
      <c r="D444" s="2"/>
      <c r="E444" s="2"/>
      <c r="F444" s="2"/>
      <c r="G444" s="2"/>
      <c r="H444" s="3"/>
      <c r="I444" s="3"/>
      <c r="J444" s="3"/>
      <c r="K444" s="3"/>
      <c r="L444" s="3"/>
      <c r="M444" s="3"/>
      <c r="N444" s="3"/>
      <c r="O444" s="3"/>
      <c r="P444" s="3"/>
      <c r="Q444" s="3"/>
      <c r="R444" s="3"/>
      <c r="S444" s="3"/>
      <c r="T444" s="3"/>
      <c r="U444" s="3"/>
      <c r="V444" s="3"/>
      <c r="W444" s="3"/>
      <c r="X444" s="3"/>
      <c r="Y444" s="3"/>
      <c r="Z444" s="3"/>
    </row>
    <row r="445" spans="1:26" ht="13">
      <c r="A445" s="1"/>
      <c r="B445" s="2"/>
      <c r="C445" s="2"/>
      <c r="D445" s="2"/>
      <c r="E445" s="2"/>
      <c r="F445" s="2"/>
      <c r="G445" s="2"/>
      <c r="H445" s="3"/>
      <c r="I445" s="3"/>
      <c r="J445" s="3"/>
      <c r="K445" s="3"/>
      <c r="L445" s="3"/>
      <c r="M445" s="3"/>
      <c r="N445" s="3"/>
      <c r="O445" s="3"/>
      <c r="P445" s="3"/>
      <c r="Q445" s="3"/>
      <c r="R445" s="3"/>
      <c r="S445" s="3"/>
      <c r="T445" s="3"/>
      <c r="U445" s="3"/>
      <c r="V445" s="3"/>
      <c r="W445" s="3"/>
      <c r="X445" s="3"/>
      <c r="Y445" s="3"/>
      <c r="Z445" s="3"/>
    </row>
    <row r="446" spans="1:26" ht="13">
      <c r="A446" s="1"/>
      <c r="B446" s="2"/>
      <c r="C446" s="2"/>
      <c r="D446" s="2"/>
      <c r="E446" s="2"/>
      <c r="F446" s="2"/>
      <c r="G446" s="2"/>
      <c r="H446" s="3"/>
      <c r="I446" s="3"/>
      <c r="J446" s="3"/>
      <c r="K446" s="3"/>
      <c r="L446" s="3"/>
      <c r="M446" s="3"/>
      <c r="N446" s="3"/>
      <c r="O446" s="3"/>
      <c r="P446" s="3"/>
      <c r="Q446" s="3"/>
      <c r="R446" s="3"/>
      <c r="S446" s="3"/>
      <c r="T446" s="3"/>
      <c r="U446" s="3"/>
      <c r="V446" s="3"/>
      <c r="W446" s="3"/>
      <c r="X446" s="3"/>
      <c r="Y446" s="3"/>
      <c r="Z446" s="3"/>
    </row>
    <row r="447" spans="1:26" ht="13">
      <c r="A447" s="1"/>
      <c r="B447" s="2"/>
      <c r="C447" s="2"/>
      <c r="D447" s="2"/>
      <c r="E447" s="2"/>
      <c r="F447" s="2"/>
      <c r="G447" s="2"/>
      <c r="H447" s="3"/>
      <c r="I447" s="3"/>
      <c r="J447" s="3"/>
      <c r="K447" s="3"/>
      <c r="L447" s="3"/>
      <c r="M447" s="3"/>
      <c r="N447" s="3"/>
      <c r="O447" s="3"/>
      <c r="P447" s="3"/>
      <c r="Q447" s="3"/>
      <c r="R447" s="3"/>
      <c r="S447" s="3"/>
      <c r="T447" s="3"/>
      <c r="U447" s="3"/>
      <c r="V447" s="3"/>
      <c r="W447" s="3"/>
      <c r="X447" s="3"/>
      <c r="Y447" s="3"/>
      <c r="Z447" s="3"/>
    </row>
    <row r="448" spans="1:26" ht="13">
      <c r="A448" s="1"/>
      <c r="B448" s="2"/>
      <c r="C448" s="2"/>
      <c r="D448" s="2"/>
      <c r="E448" s="2"/>
      <c r="F448" s="2"/>
      <c r="G448" s="2"/>
      <c r="H448" s="3"/>
      <c r="I448" s="3"/>
      <c r="J448" s="3"/>
      <c r="K448" s="3"/>
      <c r="L448" s="3"/>
      <c r="M448" s="3"/>
      <c r="N448" s="3"/>
      <c r="O448" s="3"/>
      <c r="P448" s="3"/>
      <c r="Q448" s="3"/>
      <c r="R448" s="3"/>
      <c r="S448" s="3"/>
      <c r="T448" s="3"/>
      <c r="U448" s="3"/>
      <c r="V448" s="3"/>
      <c r="W448" s="3"/>
      <c r="X448" s="3"/>
      <c r="Y448" s="3"/>
      <c r="Z448" s="3"/>
    </row>
    <row r="449" spans="1:26" ht="13">
      <c r="A449" s="1"/>
      <c r="B449" s="2"/>
      <c r="C449" s="2"/>
      <c r="D449" s="2"/>
      <c r="E449" s="2"/>
      <c r="F449" s="2"/>
      <c r="G449" s="2"/>
      <c r="H449" s="3"/>
      <c r="I449" s="3"/>
      <c r="J449" s="3"/>
      <c r="K449" s="3"/>
      <c r="L449" s="3"/>
      <c r="M449" s="3"/>
      <c r="N449" s="3"/>
      <c r="O449" s="3"/>
      <c r="P449" s="3"/>
      <c r="Q449" s="3"/>
      <c r="R449" s="3"/>
      <c r="S449" s="3"/>
      <c r="T449" s="3"/>
      <c r="U449" s="3"/>
      <c r="V449" s="3"/>
      <c r="W449" s="3"/>
      <c r="X449" s="3"/>
      <c r="Y449" s="3"/>
      <c r="Z449" s="3"/>
    </row>
    <row r="450" spans="1:26" ht="13">
      <c r="A450" s="1"/>
      <c r="B450" s="2"/>
      <c r="C450" s="2"/>
      <c r="D450" s="2"/>
      <c r="E450" s="2"/>
      <c r="F450" s="2"/>
      <c r="G450" s="2"/>
      <c r="H450" s="3"/>
      <c r="I450" s="3"/>
      <c r="J450" s="3"/>
      <c r="K450" s="3"/>
      <c r="L450" s="3"/>
      <c r="M450" s="3"/>
      <c r="N450" s="3"/>
      <c r="O450" s="3"/>
      <c r="P450" s="3"/>
      <c r="Q450" s="3"/>
      <c r="R450" s="3"/>
      <c r="S450" s="3"/>
      <c r="T450" s="3"/>
      <c r="U450" s="3"/>
      <c r="V450" s="3"/>
      <c r="W450" s="3"/>
      <c r="X450" s="3"/>
      <c r="Y450" s="3"/>
      <c r="Z450" s="3"/>
    </row>
    <row r="451" spans="1:26" ht="13">
      <c r="A451" s="1"/>
      <c r="B451" s="2"/>
      <c r="C451" s="2"/>
      <c r="D451" s="2"/>
      <c r="E451" s="2"/>
      <c r="F451" s="2"/>
      <c r="G451" s="2"/>
      <c r="H451" s="3"/>
      <c r="I451" s="3"/>
      <c r="J451" s="3"/>
      <c r="K451" s="3"/>
      <c r="L451" s="3"/>
      <c r="M451" s="3"/>
      <c r="N451" s="3"/>
      <c r="O451" s="3"/>
      <c r="P451" s="3"/>
      <c r="Q451" s="3"/>
      <c r="R451" s="3"/>
      <c r="S451" s="3"/>
      <c r="T451" s="3"/>
      <c r="U451" s="3"/>
      <c r="V451" s="3"/>
      <c r="W451" s="3"/>
      <c r="X451" s="3"/>
      <c r="Y451" s="3"/>
      <c r="Z451" s="3"/>
    </row>
    <row r="452" spans="1:26" ht="13">
      <c r="A452" s="1"/>
      <c r="B452" s="2"/>
      <c r="C452" s="2"/>
      <c r="D452" s="2"/>
      <c r="E452" s="2"/>
      <c r="F452" s="2"/>
      <c r="G452" s="2"/>
      <c r="H452" s="3"/>
      <c r="I452" s="3"/>
      <c r="J452" s="3"/>
      <c r="K452" s="3"/>
      <c r="L452" s="3"/>
      <c r="M452" s="3"/>
      <c r="N452" s="3"/>
      <c r="O452" s="3"/>
      <c r="P452" s="3"/>
      <c r="Q452" s="3"/>
      <c r="R452" s="3"/>
      <c r="S452" s="3"/>
      <c r="T452" s="3"/>
      <c r="U452" s="3"/>
      <c r="V452" s="3"/>
      <c r="W452" s="3"/>
      <c r="X452" s="3"/>
      <c r="Y452" s="3"/>
      <c r="Z452" s="3"/>
    </row>
    <row r="453" spans="1:26" ht="13">
      <c r="A453" s="1"/>
      <c r="B453" s="2"/>
      <c r="C453" s="2"/>
      <c r="D453" s="2"/>
      <c r="E453" s="2"/>
      <c r="F453" s="2"/>
      <c r="G453" s="2"/>
      <c r="H453" s="3"/>
      <c r="I453" s="3"/>
      <c r="J453" s="3"/>
      <c r="K453" s="3"/>
      <c r="L453" s="3"/>
      <c r="M453" s="3"/>
      <c r="N453" s="3"/>
      <c r="O453" s="3"/>
      <c r="P453" s="3"/>
      <c r="Q453" s="3"/>
      <c r="R453" s="3"/>
      <c r="S453" s="3"/>
      <c r="T453" s="3"/>
      <c r="U453" s="3"/>
      <c r="V453" s="3"/>
      <c r="W453" s="3"/>
      <c r="X453" s="3"/>
      <c r="Y453" s="3"/>
      <c r="Z453" s="3"/>
    </row>
    <row r="454" spans="1:26" ht="13">
      <c r="A454" s="1"/>
      <c r="B454" s="2"/>
      <c r="C454" s="2"/>
      <c r="D454" s="2"/>
      <c r="E454" s="2"/>
      <c r="F454" s="2"/>
      <c r="G454" s="2"/>
      <c r="H454" s="3"/>
      <c r="I454" s="3"/>
      <c r="J454" s="3"/>
      <c r="K454" s="3"/>
      <c r="L454" s="3"/>
      <c r="M454" s="3"/>
      <c r="N454" s="3"/>
      <c r="O454" s="3"/>
      <c r="P454" s="3"/>
      <c r="Q454" s="3"/>
      <c r="R454" s="3"/>
      <c r="S454" s="3"/>
      <c r="T454" s="3"/>
      <c r="U454" s="3"/>
      <c r="V454" s="3"/>
      <c r="W454" s="3"/>
      <c r="X454" s="3"/>
      <c r="Y454" s="3"/>
      <c r="Z454" s="3"/>
    </row>
    <row r="455" spans="1:26" ht="13">
      <c r="A455" s="1"/>
      <c r="B455" s="2"/>
      <c r="C455" s="2"/>
      <c r="D455" s="2"/>
      <c r="E455" s="2"/>
      <c r="F455" s="2"/>
      <c r="G455" s="2"/>
      <c r="H455" s="3"/>
      <c r="I455" s="3"/>
      <c r="J455" s="3"/>
      <c r="K455" s="3"/>
      <c r="L455" s="3"/>
      <c r="M455" s="3"/>
      <c r="N455" s="3"/>
      <c r="O455" s="3"/>
      <c r="P455" s="3"/>
      <c r="Q455" s="3"/>
      <c r="R455" s="3"/>
      <c r="S455" s="3"/>
      <c r="T455" s="3"/>
      <c r="U455" s="3"/>
      <c r="V455" s="3"/>
      <c r="W455" s="3"/>
      <c r="X455" s="3"/>
      <c r="Y455" s="3"/>
      <c r="Z455" s="3"/>
    </row>
    <row r="456" spans="1:26" ht="13">
      <c r="A456" s="1"/>
      <c r="B456" s="2"/>
      <c r="C456" s="2"/>
      <c r="D456" s="2"/>
      <c r="E456" s="2"/>
      <c r="F456" s="2"/>
      <c r="G456" s="2"/>
      <c r="H456" s="3"/>
      <c r="I456" s="3"/>
      <c r="J456" s="3"/>
      <c r="K456" s="3"/>
      <c r="L456" s="3"/>
      <c r="M456" s="3"/>
      <c r="N456" s="3"/>
      <c r="O456" s="3"/>
      <c r="P456" s="3"/>
      <c r="Q456" s="3"/>
      <c r="R456" s="3"/>
      <c r="S456" s="3"/>
      <c r="T456" s="3"/>
      <c r="U456" s="3"/>
      <c r="V456" s="3"/>
      <c r="W456" s="3"/>
      <c r="X456" s="3"/>
      <c r="Y456" s="3"/>
      <c r="Z456" s="3"/>
    </row>
    <row r="457" spans="1:26" ht="13">
      <c r="A457" s="1"/>
      <c r="B457" s="2"/>
      <c r="C457" s="2"/>
      <c r="D457" s="2"/>
      <c r="E457" s="2"/>
      <c r="F457" s="2"/>
      <c r="G457" s="2"/>
      <c r="H457" s="3"/>
      <c r="I457" s="3"/>
      <c r="J457" s="3"/>
      <c r="K457" s="3"/>
      <c r="L457" s="3"/>
      <c r="M457" s="3"/>
      <c r="N457" s="3"/>
      <c r="O457" s="3"/>
      <c r="P457" s="3"/>
      <c r="Q457" s="3"/>
      <c r="R457" s="3"/>
      <c r="S457" s="3"/>
      <c r="T457" s="3"/>
      <c r="U457" s="3"/>
      <c r="V457" s="3"/>
      <c r="W457" s="3"/>
      <c r="X457" s="3"/>
      <c r="Y457" s="3"/>
      <c r="Z457" s="3"/>
    </row>
    <row r="458" spans="1:26" ht="13">
      <c r="A458" s="1"/>
      <c r="B458" s="2"/>
      <c r="C458" s="2"/>
      <c r="D458" s="2"/>
      <c r="E458" s="2"/>
      <c r="F458" s="2"/>
      <c r="G458" s="2"/>
      <c r="H458" s="3"/>
      <c r="I458" s="3"/>
      <c r="J458" s="3"/>
      <c r="K458" s="3"/>
      <c r="L458" s="3"/>
      <c r="M458" s="3"/>
      <c r="N458" s="3"/>
      <c r="O458" s="3"/>
      <c r="P458" s="3"/>
      <c r="Q458" s="3"/>
      <c r="R458" s="3"/>
      <c r="S458" s="3"/>
      <c r="T458" s="3"/>
      <c r="U458" s="3"/>
      <c r="V458" s="3"/>
      <c r="W458" s="3"/>
      <c r="X458" s="3"/>
      <c r="Y458" s="3"/>
      <c r="Z458" s="3"/>
    </row>
    <row r="459" spans="1:26" ht="13">
      <c r="A459" s="1"/>
      <c r="B459" s="2"/>
      <c r="C459" s="2"/>
      <c r="D459" s="2"/>
      <c r="E459" s="2"/>
      <c r="F459" s="2"/>
      <c r="G459" s="2"/>
      <c r="H459" s="3"/>
      <c r="I459" s="3"/>
      <c r="J459" s="3"/>
      <c r="K459" s="3"/>
      <c r="L459" s="3"/>
      <c r="M459" s="3"/>
      <c r="N459" s="3"/>
      <c r="O459" s="3"/>
      <c r="P459" s="3"/>
      <c r="Q459" s="3"/>
      <c r="R459" s="3"/>
      <c r="S459" s="3"/>
      <c r="T459" s="3"/>
      <c r="U459" s="3"/>
      <c r="V459" s="3"/>
      <c r="W459" s="3"/>
      <c r="X459" s="3"/>
      <c r="Y459" s="3"/>
      <c r="Z459" s="3"/>
    </row>
    <row r="460" spans="1:26" ht="13">
      <c r="A460" s="1"/>
      <c r="B460" s="2"/>
      <c r="C460" s="2"/>
      <c r="D460" s="2"/>
      <c r="E460" s="2"/>
      <c r="F460" s="2"/>
      <c r="G460" s="2"/>
      <c r="H460" s="3"/>
      <c r="I460" s="3"/>
      <c r="J460" s="3"/>
      <c r="K460" s="3"/>
      <c r="L460" s="3"/>
      <c r="M460" s="3"/>
      <c r="N460" s="3"/>
      <c r="O460" s="3"/>
      <c r="P460" s="3"/>
      <c r="Q460" s="3"/>
      <c r="R460" s="3"/>
      <c r="S460" s="3"/>
      <c r="T460" s="3"/>
      <c r="U460" s="3"/>
      <c r="V460" s="3"/>
      <c r="W460" s="3"/>
      <c r="X460" s="3"/>
      <c r="Y460" s="3"/>
      <c r="Z460" s="3"/>
    </row>
    <row r="461" spans="1:26" ht="13">
      <c r="A461" s="1"/>
      <c r="B461" s="2"/>
      <c r="C461" s="2"/>
      <c r="D461" s="2"/>
      <c r="E461" s="2"/>
      <c r="F461" s="2"/>
      <c r="G461" s="2"/>
      <c r="H461" s="3"/>
      <c r="I461" s="3"/>
      <c r="J461" s="3"/>
      <c r="K461" s="3"/>
      <c r="L461" s="3"/>
      <c r="M461" s="3"/>
      <c r="N461" s="3"/>
      <c r="O461" s="3"/>
      <c r="P461" s="3"/>
      <c r="Q461" s="3"/>
      <c r="R461" s="3"/>
      <c r="S461" s="3"/>
      <c r="T461" s="3"/>
      <c r="U461" s="3"/>
      <c r="V461" s="3"/>
      <c r="W461" s="3"/>
      <c r="X461" s="3"/>
      <c r="Y461" s="3"/>
      <c r="Z461" s="3"/>
    </row>
    <row r="462" spans="1:26" ht="13">
      <c r="A462" s="1"/>
      <c r="B462" s="2"/>
      <c r="C462" s="2"/>
      <c r="D462" s="2"/>
      <c r="E462" s="2"/>
      <c r="F462" s="2"/>
      <c r="G462" s="2"/>
      <c r="H462" s="3"/>
      <c r="I462" s="3"/>
      <c r="J462" s="3"/>
      <c r="K462" s="3"/>
      <c r="L462" s="3"/>
      <c r="M462" s="3"/>
      <c r="N462" s="3"/>
      <c r="O462" s="3"/>
      <c r="P462" s="3"/>
      <c r="Q462" s="3"/>
      <c r="R462" s="3"/>
      <c r="S462" s="3"/>
      <c r="T462" s="3"/>
      <c r="U462" s="3"/>
      <c r="V462" s="3"/>
      <c r="W462" s="3"/>
      <c r="X462" s="3"/>
      <c r="Y462" s="3"/>
      <c r="Z462" s="3"/>
    </row>
    <row r="463" spans="1:26" ht="13">
      <c r="A463" s="1"/>
      <c r="B463" s="2"/>
      <c r="C463" s="2"/>
      <c r="D463" s="2"/>
      <c r="E463" s="2"/>
      <c r="F463" s="2"/>
      <c r="G463" s="2"/>
      <c r="H463" s="3"/>
      <c r="I463" s="3"/>
      <c r="J463" s="3"/>
      <c r="K463" s="3"/>
      <c r="L463" s="3"/>
      <c r="M463" s="3"/>
      <c r="N463" s="3"/>
      <c r="O463" s="3"/>
      <c r="P463" s="3"/>
      <c r="Q463" s="3"/>
      <c r="R463" s="3"/>
      <c r="S463" s="3"/>
      <c r="T463" s="3"/>
      <c r="U463" s="3"/>
      <c r="V463" s="3"/>
      <c r="W463" s="3"/>
      <c r="X463" s="3"/>
      <c r="Y463" s="3"/>
      <c r="Z463" s="3"/>
    </row>
    <row r="464" spans="1:26" ht="13">
      <c r="A464" s="1"/>
      <c r="B464" s="2"/>
      <c r="C464" s="2"/>
      <c r="D464" s="2"/>
      <c r="E464" s="2"/>
      <c r="F464" s="2"/>
      <c r="G464" s="2"/>
      <c r="H464" s="3"/>
      <c r="I464" s="3"/>
      <c r="J464" s="3"/>
      <c r="K464" s="3"/>
      <c r="L464" s="3"/>
      <c r="M464" s="3"/>
      <c r="N464" s="3"/>
      <c r="O464" s="3"/>
      <c r="P464" s="3"/>
      <c r="Q464" s="3"/>
      <c r="R464" s="3"/>
      <c r="S464" s="3"/>
      <c r="T464" s="3"/>
      <c r="U464" s="3"/>
      <c r="V464" s="3"/>
      <c r="W464" s="3"/>
      <c r="X464" s="3"/>
      <c r="Y464" s="3"/>
      <c r="Z464" s="3"/>
    </row>
    <row r="465" spans="1:26" ht="13">
      <c r="A465" s="1"/>
      <c r="B465" s="2"/>
      <c r="C465" s="2"/>
      <c r="D465" s="2"/>
      <c r="E465" s="2"/>
      <c r="F465" s="2"/>
      <c r="G465" s="2"/>
      <c r="H465" s="3"/>
      <c r="I465" s="3"/>
      <c r="J465" s="3"/>
      <c r="K465" s="3"/>
      <c r="L465" s="3"/>
      <c r="M465" s="3"/>
      <c r="N465" s="3"/>
      <c r="O465" s="3"/>
      <c r="P465" s="3"/>
      <c r="Q465" s="3"/>
      <c r="R465" s="3"/>
      <c r="S465" s="3"/>
      <c r="T465" s="3"/>
      <c r="U465" s="3"/>
      <c r="V465" s="3"/>
      <c r="W465" s="3"/>
      <c r="X465" s="3"/>
      <c r="Y465" s="3"/>
      <c r="Z465" s="3"/>
    </row>
    <row r="466" spans="1:26" ht="13">
      <c r="A466" s="1"/>
      <c r="B466" s="2"/>
      <c r="C466" s="2"/>
      <c r="D466" s="2"/>
      <c r="E466" s="2"/>
      <c r="F466" s="2"/>
      <c r="G466" s="2"/>
      <c r="H466" s="3"/>
      <c r="I466" s="3"/>
      <c r="J466" s="3"/>
      <c r="K466" s="3"/>
      <c r="L466" s="3"/>
      <c r="M466" s="3"/>
      <c r="N466" s="3"/>
      <c r="O466" s="3"/>
      <c r="P466" s="3"/>
      <c r="Q466" s="3"/>
      <c r="R466" s="3"/>
      <c r="S466" s="3"/>
      <c r="T466" s="3"/>
      <c r="U466" s="3"/>
      <c r="V466" s="3"/>
      <c r="W466" s="3"/>
      <c r="X466" s="3"/>
      <c r="Y466" s="3"/>
      <c r="Z466" s="3"/>
    </row>
    <row r="467" spans="1:26" ht="13">
      <c r="A467" s="1"/>
      <c r="B467" s="2"/>
      <c r="C467" s="2"/>
      <c r="D467" s="2"/>
      <c r="E467" s="2"/>
      <c r="F467" s="2"/>
      <c r="G467" s="2"/>
      <c r="H467" s="3"/>
      <c r="I467" s="3"/>
      <c r="J467" s="3"/>
      <c r="K467" s="3"/>
      <c r="L467" s="3"/>
      <c r="M467" s="3"/>
      <c r="N467" s="3"/>
      <c r="O467" s="3"/>
      <c r="P467" s="3"/>
      <c r="Q467" s="3"/>
      <c r="R467" s="3"/>
      <c r="S467" s="3"/>
      <c r="T467" s="3"/>
      <c r="U467" s="3"/>
      <c r="V467" s="3"/>
      <c r="W467" s="3"/>
      <c r="X467" s="3"/>
      <c r="Y467" s="3"/>
      <c r="Z467" s="3"/>
    </row>
    <row r="468" spans="1:26" ht="13">
      <c r="A468" s="1"/>
      <c r="B468" s="2"/>
      <c r="C468" s="2"/>
      <c r="D468" s="2"/>
      <c r="E468" s="2"/>
      <c r="F468" s="2"/>
      <c r="G468" s="2"/>
      <c r="H468" s="3"/>
      <c r="I468" s="3"/>
      <c r="J468" s="3"/>
      <c r="K468" s="3"/>
      <c r="L468" s="3"/>
      <c r="M468" s="3"/>
      <c r="N468" s="3"/>
      <c r="O468" s="3"/>
      <c r="P468" s="3"/>
      <c r="Q468" s="3"/>
      <c r="R468" s="3"/>
      <c r="S468" s="3"/>
      <c r="T468" s="3"/>
      <c r="U468" s="3"/>
      <c r="V468" s="3"/>
      <c r="W468" s="3"/>
      <c r="X468" s="3"/>
      <c r="Y468" s="3"/>
      <c r="Z468" s="3"/>
    </row>
    <row r="469" spans="1:26" ht="13">
      <c r="A469" s="1"/>
      <c r="B469" s="2"/>
      <c r="C469" s="2"/>
      <c r="D469" s="2"/>
      <c r="E469" s="2"/>
      <c r="F469" s="2"/>
      <c r="G469" s="2"/>
      <c r="H469" s="3"/>
      <c r="I469" s="3"/>
      <c r="J469" s="3"/>
      <c r="K469" s="3"/>
      <c r="L469" s="3"/>
      <c r="M469" s="3"/>
      <c r="N469" s="3"/>
      <c r="O469" s="3"/>
      <c r="P469" s="3"/>
      <c r="Q469" s="3"/>
      <c r="R469" s="3"/>
      <c r="S469" s="3"/>
      <c r="T469" s="3"/>
      <c r="U469" s="3"/>
      <c r="V469" s="3"/>
      <c r="W469" s="3"/>
      <c r="X469" s="3"/>
      <c r="Y469" s="3"/>
      <c r="Z469" s="3"/>
    </row>
    <row r="470" spans="1:26" ht="13">
      <c r="A470" s="1"/>
      <c r="B470" s="2"/>
      <c r="C470" s="2"/>
      <c r="D470" s="2"/>
      <c r="E470" s="2"/>
      <c r="F470" s="2"/>
      <c r="G470" s="2"/>
      <c r="H470" s="3"/>
      <c r="I470" s="3"/>
      <c r="J470" s="3"/>
      <c r="K470" s="3"/>
      <c r="L470" s="3"/>
      <c r="M470" s="3"/>
      <c r="N470" s="3"/>
      <c r="O470" s="3"/>
      <c r="P470" s="3"/>
      <c r="Q470" s="3"/>
      <c r="R470" s="3"/>
      <c r="S470" s="3"/>
      <c r="T470" s="3"/>
      <c r="U470" s="3"/>
      <c r="V470" s="3"/>
      <c r="W470" s="3"/>
      <c r="X470" s="3"/>
      <c r="Y470" s="3"/>
      <c r="Z470" s="3"/>
    </row>
    <row r="471" spans="1:26" ht="13">
      <c r="A471" s="1"/>
      <c r="B471" s="2"/>
      <c r="C471" s="2"/>
      <c r="D471" s="2"/>
      <c r="E471" s="2"/>
      <c r="F471" s="2"/>
      <c r="G471" s="2"/>
      <c r="H471" s="3"/>
      <c r="I471" s="3"/>
      <c r="J471" s="3"/>
      <c r="K471" s="3"/>
      <c r="L471" s="3"/>
      <c r="M471" s="3"/>
      <c r="N471" s="3"/>
      <c r="O471" s="3"/>
      <c r="P471" s="3"/>
      <c r="Q471" s="3"/>
      <c r="R471" s="3"/>
      <c r="S471" s="3"/>
      <c r="T471" s="3"/>
      <c r="U471" s="3"/>
      <c r="V471" s="3"/>
      <c r="W471" s="3"/>
      <c r="X471" s="3"/>
      <c r="Y471" s="3"/>
      <c r="Z471" s="3"/>
    </row>
    <row r="472" spans="1:26" ht="13">
      <c r="A472" s="1"/>
      <c r="B472" s="2"/>
      <c r="C472" s="2"/>
      <c r="D472" s="2"/>
      <c r="E472" s="2"/>
      <c r="F472" s="2"/>
      <c r="G472" s="2"/>
      <c r="H472" s="3"/>
      <c r="I472" s="3"/>
      <c r="J472" s="3"/>
      <c r="K472" s="3"/>
      <c r="L472" s="3"/>
      <c r="M472" s="3"/>
      <c r="N472" s="3"/>
      <c r="O472" s="3"/>
      <c r="P472" s="3"/>
      <c r="Q472" s="3"/>
      <c r="R472" s="3"/>
      <c r="S472" s="3"/>
      <c r="T472" s="3"/>
      <c r="U472" s="3"/>
      <c r="V472" s="3"/>
      <c r="W472" s="3"/>
      <c r="X472" s="3"/>
      <c r="Y472" s="3"/>
      <c r="Z472" s="3"/>
    </row>
    <row r="473" spans="1:26" ht="13">
      <c r="A473" s="1"/>
      <c r="B473" s="2"/>
      <c r="C473" s="2"/>
      <c r="D473" s="2"/>
      <c r="E473" s="2"/>
      <c r="F473" s="2"/>
      <c r="G473" s="2"/>
      <c r="H473" s="3"/>
      <c r="I473" s="3"/>
      <c r="J473" s="3"/>
      <c r="K473" s="3"/>
      <c r="L473" s="3"/>
      <c r="M473" s="3"/>
      <c r="N473" s="3"/>
      <c r="O473" s="3"/>
      <c r="P473" s="3"/>
      <c r="Q473" s="3"/>
      <c r="R473" s="3"/>
      <c r="S473" s="3"/>
      <c r="T473" s="3"/>
      <c r="U473" s="3"/>
      <c r="V473" s="3"/>
      <c r="W473" s="3"/>
      <c r="X473" s="3"/>
      <c r="Y473" s="3"/>
      <c r="Z473" s="3"/>
    </row>
    <row r="474" spans="1:26" ht="13">
      <c r="A474" s="1"/>
      <c r="B474" s="2"/>
      <c r="C474" s="2"/>
      <c r="D474" s="2"/>
      <c r="E474" s="2"/>
      <c r="F474" s="2"/>
      <c r="G474" s="2"/>
      <c r="H474" s="3"/>
      <c r="I474" s="3"/>
      <c r="J474" s="3"/>
      <c r="K474" s="3"/>
      <c r="L474" s="3"/>
      <c r="M474" s="3"/>
      <c r="N474" s="3"/>
      <c r="O474" s="3"/>
      <c r="P474" s="3"/>
      <c r="Q474" s="3"/>
      <c r="R474" s="3"/>
      <c r="S474" s="3"/>
      <c r="T474" s="3"/>
      <c r="U474" s="3"/>
      <c r="V474" s="3"/>
      <c r="W474" s="3"/>
      <c r="X474" s="3"/>
      <c r="Y474" s="3"/>
      <c r="Z474" s="3"/>
    </row>
    <row r="475" spans="1:26" ht="13">
      <c r="A475" s="1"/>
      <c r="B475" s="2"/>
      <c r="C475" s="2"/>
      <c r="D475" s="2"/>
      <c r="E475" s="2"/>
      <c r="F475" s="2"/>
      <c r="G475" s="2"/>
      <c r="H475" s="3"/>
      <c r="I475" s="3"/>
      <c r="J475" s="3"/>
      <c r="K475" s="3"/>
      <c r="L475" s="3"/>
      <c r="M475" s="3"/>
      <c r="N475" s="3"/>
      <c r="O475" s="3"/>
      <c r="P475" s="3"/>
      <c r="Q475" s="3"/>
      <c r="R475" s="3"/>
      <c r="S475" s="3"/>
      <c r="T475" s="3"/>
      <c r="U475" s="3"/>
      <c r="V475" s="3"/>
      <c r="W475" s="3"/>
      <c r="X475" s="3"/>
      <c r="Y475" s="3"/>
      <c r="Z475" s="3"/>
    </row>
    <row r="476" spans="1:26" ht="13">
      <c r="A476" s="1"/>
      <c r="B476" s="2"/>
      <c r="C476" s="2"/>
      <c r="D476" s="2"/>
      <c r="E476" s="2"/>
      <c r="F476" s="2"/>
      <c r="G476" s="2"/>
      <c r="H476" s="3"/>
      <c r="I476" s="3"/>
      <c r="J476" s="3"/>
      <c r="K476" s="3"/>
      <c r="L476" s="3"/>
      <c r="M476" s="3"/>
      <c r="N476" s="3"/>
      <c r="O476" s="3"/>
      <c r="P476" s="3"/>
      <c r="Q476" s="3"/>
      <c r="R476" s="3"/>
      <c r="S476" s="3"/>
      <c r="T476" s="3"/>
      <c r="U476" s="3"/>
      <c r="V476" s="3"/>
      <c r="W476" s="3"/>
      <c r="X476" s="3"/>
      <c r="Y476" s="3"/>
      <c r="Z476" s="3"/>
    </row>
    <row r="477" spans="1:26" ht="13">
      <c r="A477" s="1"/>
      <c r="B477" s="2"/>
      <c r="C477" s="2"/>
      <c r="D477" s="2"/>
      <c r="E477" s="2"/>
      <c r="F477" s="2"/>
      <c r="G477" s="2"/>
      <c r="H477" s="3"/>
      <c r="I477" s="3"/>
      <c r="J477" s="3"/>
      <c r="K477" s="3"/>
      <c r="L477" s="3"/>
      <c r="M477" s="3"/>
      <c r="N477" s="3"/>
      <c r="O477" s="3"/>
      <c r="P477" s="3"/>
      <c r="Q477" s="3"/>
      <c r="R477" s="3"/>
      <c r="S477" s="3"/>
      <c r="T477" s="3"/>
      <c r="U477" s="3"/>
      <c r="V477" s="3"/>
      <c r="W477" s="3"/>
      <c r="X477" s="3"/>
      <c r="Y477" s="3"/>
      <c r="Z477" s="3"/>
    </row>
    <row r="478" spans="1:26" ht="13">
      <c r="A478" s="1"/>
      <c r="B478" s="2"/>
      <c r="C478" s="2"/>
      <c r="D478" s="2"/>
      <c r="E478" s="2"/>
      <c r="F478" s="2"/>
      <c r="G478" s="2"/>
      <c r="H478" s="3"/>
      <c r="I478" s="3"/>
      <c r="J478" s="3"/>
      <c r="K478" s="3"/>
      <c r="L478" s="3"/>
      <c r="M478" s="3"/>
      <c r="N478" s="3"/>
      <c r="O478" s="3"/>
      <c r="P478" s="3"/>
      <c r="Q478" s="3"/>
      <c r="R478" s="3"/>
      <c r="S478" s="3"/>
      <c r="T478" s="3"/>
      <c r="U478" s="3"/>
      <c r="V478" s="3"/>
      <c r="W478" s="3"/>
      <c r="X478" s="3"/>
      <c r="Y478" s="3"/>
      <c r="Z478" s="3"/>
    </row>
    <row r="479" spans="1:26" ht="13">
      <c r="A479" s="1"/>
      <c r="B479" s="2"/>
      <c r="C479" s="2"/>
      <c r="D479" s="2"/>
      <c r="E479" s="2"/>
      <c r="F479" s="2"/>
      <c r="G479" s="2"/>
      <c r="H479" s="3"/>
      <c r="I479" s="3"/>
      <c r="J479" s="3"/>
      <c r="K479" s="3"/>
      <c r="L479" s="3"/>
      <c r="M479" s="3"/>
      <c r="N479" s="3"/>
      <c r="O479" s="3"/>
      <c r="P479" s="3"/>
      <c r="Q479" s="3"/>
      <c r="R479" s="3"/>
      <c r="S479" s="3"/>
      <c r="T479" s="3"/>
      <c r="U479" s="3"/>
      <c r="V479" s="3"/>
      <c r="W479" s="3"/>
      <c r="X479" s="3"/>
      <c r="Y479" s="3"/>
      <c r="Z479" s="3"/>
    </row>
    <row r="480" spans="1:26" ht="13">
      <c r="A480" s="1"/>
      <c r="B480" s="2"/>
      <c r="C480" s="2"/>
      <c r="D480" s="2"/>
      <c r="E480" s="2"/>
      <c r="F480" s="2"/>
      <c r="G480" s="2"/>
      <c r="H480" s="3"/>
      <c r="I480" s="3"/>
      <c r="J480" s="3"/>
      <c r="K480" s="3"/>
      <c r="L480" s="3"/>
      <c r="M480" s="3"/>
      <c r="N480" s="3"/>
      <c r="O480" s="3"/>
      <c r="P480" s="3"/>
      <c r="Q480" s="3"/>
      <c r="R480" s="3"/>
      <c r="S480" s="3"/>
      <c r="T480" s="3"/>
      <c r="U480" s="3"/>
      <c r="V480" s="3"/>
      <c r="W480" s="3"/>
      <c r="X480" s="3"/>
      <c r="Y480" s="3"/>
      <c r="Z480" s="3"/>
    </row>
    <row r="481" spans="1:26" ht="13">
      <c r="A481" s="1"/>
      <c r="B481" s="2"/>
      <c r="C481" s="2"/>
      <c r="D481" s="2"/>
      <c r="E481" s="2"/>
      <c r="F481" s="2"/>
      <c r="G481" s="2"/>
      <c r="H481" s="3"/>
      <c r="I481" s="3"/>
      <c r="J481" s="3"/>
      <c r="K481" s="3"/>
      <c r="L481" s="3"/>
      <c r="M481" s="3"/>
      <c r="N481" s="3"/>
      <c r="O481" s="3"/>
      <c r="P481" s="3"/>
      <c r="Q481" s="3"/>
      <c r="R481" s="3"/>
      <c r="S481" s="3"/>
      <c r="T481" s="3"/>
      <c r="U481" s="3"/>
      <c r="V481" s="3"/>
      <c r="W481" s="3"/>
      <c r="X481" s="3"/>
      <c r="Y481" s="3"/>
      <c r="Z481" s="3"/>
    </row>
    <row r="482" spans="1:26" ht="13">
      <c r="A482" s="1"/>
      <c r="B482" s="2"/>
      <c r="C482" s="2"/>
      <c r="D482" s="2"/>
      <c r="E482" s="2"/>
      <c r="F482" s="2"/>
      <c r="G482" s="2"/>
      <c r="H482" s="3"/>
      <c r="I482" s="3"/>
      <c r="J482" s="3"/>
      <c r="K482" s="3"/>
      <c r="L482" s="3"/>
      <c r="M482" s="3"/>
      <c r="N482" s="3"/>
      <c r="O482" s="3"/>
      <c r="P482" s="3"/>
      <c r="Q482" s="3"/>
      <c r="R482" s="3"/>
      <c r="S482" s="3"/>
      <c r="T482" s="3"/>
      <c r="U482" s="3"/>
      <c r="V482" s="3"/>
      <c r="W482" s="3"/>
      <c r="X482" s="3"/>
      <c r="Y482" s="3"/>
      <c r="Z482" s="3"/>
    </row>
    <row r="483" spans="1:26" ht="13">
      <c r="A483" s="1"/>
      <c r="B483" s="2"/>
      <c r="C483" s="2"/>
      <c r="D483" s="2"/>
      <c r="E483" s="2"/>
      <c r="F483" s="2"/>
      <c r="G483" s="2"/>
      <c r="H483" s="3"/>
      <c r="I483" s="3"/>
      <c r="J483" s="3"/>
      <c r="K483" s="3"/>
      <c r="L483" s="3"/>
      <c r="M483" s="3"/>
      <c r="N483" s="3"/>
      <c r="O483" s="3"/>
      <c r="P483" s="3"/>
      <c r="Q483" s="3"/>
      <c r="R483" s="3"/>
      <c r="S483" s="3"/>
      <c r="T483" s="3"/>
      <c r="U483" s="3"/>
      <c r="V483" s="3"/>
      <c r="W483" s="3"/>
      <c r="X483" s="3"/>
      <c r="Y483" s="3"/>
      <c r="Z483" s="3"/>
    </row>
    <row r="484" spans="1:26" ht="13">
      <c r="A484" s="1"/>
      <c r="B484" s="2"/>
      <c r="C484" s="2"/>
      <c r="D484" s="2"/>
      <c r="E484" s="2"/>
      <c r="F484" s="2"/>
      <c r="G484" s="2"/>
      <c r="H484" s="3"/>
      <c r="I484" s="3"/>
      <c r="J484" s="3"/>
      <c r="K484" s="3"/>
      <c r="L484" s="3"/>
      <c r="M484" s="3"/>
      <c r="N484" s="3"/>
      <c r="O484" s="3"/>
      <c r="P484" s="3"/>
      <c r="Q484" s="3"/>
      <c r="R484" s="3"/>
      <c r="S484" s="3"/>
      <c r="T484" s="3"/>
      <c r="U484" s="3"/>
      <c r="V484" s="3"/>
      <c r="W484" s="3"/>
      <c r="X484" s="3"/>
      <c r="Y484" s="3"/>
      <c r="Z484" s="3"/>
    </row>
    <row r="485" spans="1:26" ht="13">
      <c r="A485" s="1"/>
      <c r="B485" s="2"/>
      <c r="C485" s="2"/>
      <c r="D485" s="2"/>
      <c r="E485" s="2"/>
      <c r="F485" s="2"/>
      <c r="G485" s="2"/>
      <c r="H485" s="3"/>
      <c r="I485" s="3"/>
      <c r="J485" s="3"/>
      <c r="K485" s="3"/>
      <c r="L485" s="3"/>
      <c r="M485" s="3"/>
      <c r="N485" s="3"/>
      <c r="O485" s="3"/>
      <c r="P485" s="3"/>
      <c r="Q485" s="3"/>
      <c r="R485" s="3"/>
      <c r="S485" s="3"/>
      <c r="T485" s="3"/>
      <c r="U485" s="3"/>
      <c r="V485" s="3"/>
      <c r="W485" s="3"/>
      <c r="X485" s="3"/>
      <c r="Y485" s="3"/>
      <c r="Z485" s="3"/>
    </row>
    <row r="486" spans="1:26" ht="13">
      <c r="A486" s="1"/>
      <c r="B486" s="2"/>
      <c r="C486" s="2"/>
      <c r="D486" s="2"/>
      <c r="E486" s="2"/>
      <c r="F486" s="2"/>
      <c r="G486" s="2"/>
      <c r="H486" s="3"/>
      <c r="I486" s="3"/>
      <c r="J486" s="3"/>
      <c r="K486" s="3"/>
      <c r="L486" s="3"/>
      <c r="M486" s="3"/>
      <c r="N486" s="3"/>
      <c r="O486" s="3"/>
      <c r="P486" s="3"/>
      <c r="Q486" s="3"/>
      <c r="R486" s="3"/>
      <c r="S486" s="3"/>
      <c r="T486" s="3"/>
      <c r="U486" s="3"/>
      <c r="V486" s="3"/>
      <c r="W486" s="3"/>
      <c r="X486" s="3"/>
      <c r="Y486" s="3"/>
      <c r="Z486" s="3"/>
    </row>
    <row r="487" spans="1:26" ht="13">
      <c r="A487" s="1"/>
      <c r="B487" s="2"/>
      <c r="C487" s="2"/>
      <c r="D487" s="2"/>
      <c r="E487" s="2"/>
      <c r="F487" s="2"/>
      <c r="G487" s="2"/>
      <c r="H487" s="3"/>
      <c r="I487" s="3"/>
      <c r="J487" s="3"/>
      <c r="K487" s="3"/>
      <c r="L487" s="3"/>
      <c r="M487" s="3"/>
      <c r="N487" s="3"/>
      <c r="O487" s="3"/>
      <c r="P487" s="3"/>
      <c r="Q487" s="3"/>
      <c r="R487" s="3"/>
      <c r="S487" s="3"/>
      <c r="T487" s="3"/>
      <c r="U487" s="3"/>
      <c r="V487" s="3"/>
      <c r="W487" s="3"/>
      <c r="X487" s="3"/>
      <c r="Y487" s="3"/>
      <c r="Z487" s="3"/>
    </row>
    <row r="488" spans="1:26" ht="13">
      <c r="A488" s="1"/>
      <c r="B488" s="2"/>
      <c r="C488" s="2"/>
      <c r="D488" s="2"/>
      <c r="E488" s="2"/>
      <c r="F488" s="2"/>
      <c r="G488" s="2"/>
      <c r="H488" s="3"/>
      <c r="I488" s="3"/>
      <c r="J488" s="3"/>
      <c r="K488" s="3"/>
      <c r="L488" s="3"/>
      <c r="M488" s="3"/>
      <c r="N488" s="3"/>
      <c r="O488" s="3"/>
      <c r="P488" s="3"/>
      <c r="Q488" s="3"/>
      <c r="R488" s="3"/>
      <c r="S488" s="3"/>
      <c r="T488" s="3"/>
      <c r="U488" s="3"/>
      <c r="V488" s="3"/>
      <c r="W488" s="3"/>
      <c r="X488" s="3"/>
      <c r="Y488" s="3"/>
      <c r="Z488" s="3"/>
    </row>
    <row r="489" spans="1:26" ht="13">
      <c r="A489" s="1"/>
      <c r="B489" s="2"/>
      <c r="C489" s="2"/>
      <c r="D489" s="2"/>
      <c r="E489" s="2"/>
      <c r="F489" s="2"/>
      <c r="G489" s="2"/>
      <c r="H489" s="3"/>
      <c r="I489" s="3"/>
      <c r="J489" s="3"/>
      <c r="K489" s="3"/>
      <c r="L489" s="3"/>
      <c r="M489" s="3"/>
      <c r="N489" s="3"/>
      <c r="O489" s="3"/>
      <c r="P489" s="3"/>
      <c r="Q489" s="3"/>
      <c r="R489" s="3"/>
      <c r="S489" s="3"/>
      <c r="T489" s="3"/>
      <c r="U489" s="3"/>
      <c r="V489" s="3"/>
      <c r="W489" s="3"/>
      <c r="X489" s="3"/>
      <c r="Y489" s="3"/>
      <c r="Z489" s="3"/>
    </row>
    <row r="490" spans="1:26" ht="13">
      <c r="A490" s="1"/>
      <c r="B490" s="2"/>
      <c r="C490" s="2"/>
      <c r="D490" s="2"/>
      <c r="E490" s="2"/>
      <c r="F490" s="2"/>
      <c r="G490" s="2"/>
      <c r="H490" s="3"/>
      <c r="I490" s="3"/>
      <c r="J490" s="3"/>
      <c r="K490" s="3"/>
      <c r="L490" s="3"/>
      <c r="M490" s="3"/>
      <c r="N490" s="3"/>
      <c r="O490" s="3"/>
      <c r="P490" s="3"/>
      <c r="Q490" s="3"/>
      <c r="R490" s="3"/>
      <c r="S490" s="3"/>
      <c r="T490" s="3"/>
      <c r="U490" s="3"/>
      <c r="V490" s="3"/>
      <c r="W490" s="3"/>
      <c r="X490" s="3"/>
      <c r="Y490" s="3"/>
      <c r="Z490" s="3"/>
    </row>
    <row r="491" spans="1:26" ht="13">
      <c r="A491" s="1"/>
      <c r="B491" s="2"/>
      <c r="C491" s="2"/>
      <c r="D491" s="2"/>
      <c r="E491" s="2"/>
      <c r="F491" s="2"/>
      <c r="G491" s="2"/>
      <c r="H491" s="3"/>
      <c r="I491" s="3"/>
      <c r="J491" s="3"/>
      <c r="K491" s="3"/>
      <c r="L491" s="3"/>
      <c r="M491" s="3"/>
      <c r="N491" s="3"/>
      <c r="O491" s="3"/>
      <c r="P491" s="3"/>
      <c r="Q491" s="3"/>
      <c r="R491" s="3"/>
      <c r="S491" s="3"/>
      <c r="T491" s="3"/>
      <c r="U491" s="3"/>
      <c r="V491" s="3"/>
      <c r="W491" s="3"/>
      <c r="X491" s="3"/>
      <c r="Y491" s="3"/>
      <c r="Z491" s="3"/>
    </row>
    <row r="492" spans="1:26" ht="13">
      <c r="A492" s="1"/>
      <c r="B492" s="2"/>
      <c r="C492" s="2"/>
      <c r="D492" s="2"/>
      <c r="E492" s="2"/>
      <c r="F492" s="2"/>
      <c r="G492" s="2"/>
      <c r="H492" s="3"/>
      <c r="I492" s="3"/>
      <c r="J492" s="3"/>
      <c r="K492" s="3"/>
      <c r="L492" s="3"/>
      <c r="M492" s="3"/>
      <c r="N492" s="3"/>
      <c r="O492" s="3"/>
      <c r="P492" s="3"/>
      <c r="Q492" s="3"/>
      <c r="R492" s="3"/>
      <c r="S492" s="3"/>
      <c r="T492" s="3"/>
      <c r="U492" s="3"/>
      <c r="V492" s="3"/>
      <c r="W492" s="3"/>
      <c r="X492" s="3"/>
      <c r="Y492" s="3"/>
      <c r="Z492" s="3"/>
    </row>
    <row r="493" spans="1:26" ht="13">
      <c r="A493" s="1"/>
      <c r="B493" s="2"/>
      <c r="C493" s="2"/>
      <c r="D493" s="2"/>
      <c r="E493" s="2"/>
      <c r="F493" s="2"/>
      <c r="G493" s="2"/>
      <c r="H493" s="3"/>
      <c r="I493" s="3"/>
      <c r="J493" s="3"/>
      <c r="K493" s="3"/>
      <c r="L493" s="3"/>
      <c r="M493" s="3"/>
      <c r="N493" s="3"/>
      <c r="O493" s="3"/>
      <c r="P493" s="3"/>
      <c r="Q493" s="3"/>
      <c r="R493" s="3"/>
      <c r="S493" s="3"/>
      <c r="T493" s="3"/>
      <c r="U493" s="3"/>
      <c r="V493" s="3"/>
      <c r="W493" s="3"/>
      <c r="X493" s="3"/>
      <c r="Y493" s="3"/>
      <c r="Z493" s="3"/>
    </row>
    <row r="494" spans="1:26" ht="13">
      <c r="A494" s="1"/>
      <c r="B494" s="2"/>
      <c r="C494" s="2"/>
      <c r="D494" s="2"/>
      <c r="E494" s="2"/>
      <c r="F494" s="2"/>
      <c r="G494" s="2"/>
      <c r="H494" s="3"/>
      <c r="I494" s="3"/>
      <c r="J494" s="3"/>
      <c r="K494" s="3"/>
      <c r="L494" s="3"/>
      <c r="M494" s="3"/>
      <c r="N494" s="3"/>
      <c r="O494" s="3"/>
      <c r="P494" s="3"/>
      <c r="Q494" s="3"/>
      <c r="R494" s="3"/>
      <c r="S494" s="3"/>
      <c r="T494" s="3"/>
      <c r="U494" s="3"/>
      <c r="V494" s="3"/>
      <c r="W494" s="3"/>
      <c r="X494" s="3"/>
      <c r="Y494" s="3"/>
      <c r="Z494" s="3"/>
    </row>
    <row r="495" spans="1:26" ht="13">
      <c r="A495" s="1"/>
      <c r="B495" s="2"/>
      <c r="C495" s="2"/>
      <c r="D495" s="2"/>
      <c r="E495" s="2"/>
      <c r="F495" s="2"/>
      <c r="G495" s="2"/>
      <c r="H495" s="3"/>
      <c r="I495" s="3"/>
      <c r="J495" s="3"/>
      <c r="K495" s="3"/>
      <c r="L495" s="3"/>
      <c r="M495" s="3"/>
      <c r="N495" s="3"/>
      <c r="O495" s="3"/>
      <c r="P495" s="3"/>
      <c r="Q495" s="3"/>
      <c r="R495" s="3"/>
      <c r="S495" s="3"/>
      <c r="T495" s="3"/>
      <c r="U495" s="3"/>
      <c r="V495" s="3"/>
      <c r="W495" s="3"/>
      <c r="X495" s="3"/>
      <c r="Y495" s="3"/>
      <c r="Z495" s="3"/>
    </row>
    <row r="496" spans="1:26" ht="13">
      <c r="A496" s="1"/>
      <c r="B496" s="2"/>
      <c r="C496" s="2"/>
      <c r="D496" s="2"/>
      <c r="E496" s="2"/>
      <c r="F496" s="2"/>
      <c r="G496" s="2"/>
      <c r="H496" s="3"/>
      <c r="I496" s="3"/>
      <c r="J496" s="3"/>
      <c r="K496" s="3"/>
      <c r="L496" s="3"/>
      <c r="M496" s="3"/>
      <c r="N496" s="3"/>
      <c r="O496" s="3"/>
      <c r="P496" s="3"/>
      <c r="Q496" s="3"/>
      <c r="R496" s="3"/>
      <c r="S496" s="3"/>
      <c r="T496" s="3"/>
      <c r="U496" s="3"/>
      <c r="V496" s="3"/>
      <c r="W496" s="3"/>
      <c r="X496" s="3"/>
      <c r="Y496" s="3"/>
      <c r="Z496" s="3"/>
    </row>
    <row r="497" spans="1:26" ht="13">
      <c r="A497" s="1"/>
      <c r="B497" s="2"/>
      <c r="C497" s="2"/>
      <c r="D497" s="2"/>
      <c r="E497" s="2"/>
      <c r="F497" s="2"/>
      <c r="G497" s="2"/>
      <c r="H497" s="3"/>
      <c r="I497" s="3"/>
      <c r="J497" s="3"/>
      <c r="K497" s="3"/>
      <c r="L497" s="3"/>
      <c r="M497" s="3"/>
      <c r="N497" s="3"/>
      <c r="O497" s="3"/>
      <c r="P497" s="3"/>
      <c r="Q497" s="3"/>
      <c r="R497" s="3"/>
      <c r="S497" s="3"/>
      <c r="T497" s="3"/>
      <c r="U497" s="3"/>
      <c r="V497" s="3"/>
      <c r="W497" s="3"/>
      <c r="X497" s="3"/>
      <c r="Y497" s="3"/>
      <c r="Z497" s="3"/>
    </row>
    <row r="498" spans="1:26" ht="13">
      <c r="A498" s="1"/>
      <c r="B498" s="2"/>
      <c r="C498" s="2"/>
      <c r="D498" s="2"/>
      <c r="E498" s="2"/>
      <c r="F498" s="2"/>
      <c r="G498" s="2"/>
      <c r="H498" s="3"/>
      <c r="I498" s="3"/>
      <c r="J498" s="3"/>
      <c r="K498" s="3"/>
      <c r="L498" s="3"/>
      <c r="M498" s="3"/>
      <c r="N498" s="3"/>
      <c r="O498" s="3"/>
      <c r="P498" s="3"/>
      <c r="Q498" s="3"/>
      <c r="R498" s="3"/>
      <c r="S498" s="3"/>
      <c r="T498" s="3"/>
      <c r="U498" s="3"/>
      <c r="V498" s="3"/>
      <c r="W498" s="3"/>
      <c r="X498" s="3"/>
      <c r="Y498" s="3"/>
      <c r="Z498" s="3"/>
    </row>
    <row r="499" spans="1:26" ht="13">
      <c r="A499" s="1"/>
      <c r="B499" s="2"/>
      <c r="C499" s="2"/>
      <c r="D499" s="2"/>
      <c r="E499" s="2"/>
      <c r="F499" s="2"/>
      <c r="G499" s="2"/>
      <c r="H499" s="3"/>
      <c r="I499" s="3"/>
      <c r="J499" s="3"/>
      <c r="K499" s="3"/>
      <c r="L499" s="3"/>
      <c r="M499" s="3"/>
      <c r="N499" s="3"/>
      <c r="O499" s="3"/>
      <c r="P499" s="3"/>
      <c r="Q499" s="3"/>
      <c r="R499" s="3"/>
      <c r="S499" s="3"/>
      <c r="T499" s="3"/>
      <c r="U499" s="3"/>
      <c r="V499" s="3"/>
      <c r="W499" s="3"/>
      <c r="X499" s="3"/>
      <c r="Y499" s="3"/>
      <c r="Z499" s="3"/>
    </row>
    <row r="500" spans="1:26" ht="13">
      <c r="A500" s="1"/>
      <c r="B500" s="2"/>
      <c r="C500" s="2"/>
      <c r="D500" s="2"/>
      <c r="E500" s="2"/>
      <c r="F500" s="2"/>
      <c r="G500" s="2"/>
      <c r="H500" s="3"/>
      <c r="I500" s="3"/>
      <c r="J500" s="3"/>
      <c r="K500" s="3"/>
      <c r="L500" s="3"/>
      <c r="M500" s="3"/>
      <c r="N500" s="3"/>
      <c r="O500" s="3"/>
      <c r="P500" s="3"/>
      <c r="Q500" s="3"/>
      <c r="R500" s="3"/>
      <c r="S500" s="3"/>
      <c r="T500" s="3"/>
      <c r="U500" s="3"/>
      <c r="V500" s="3"/>
      <c r="W500" s="3"/>
      <c r="X500" s="3"/>
      <c r="Y500" s="3"/>
      <c r="Z500" s="3"/>
    </row>
    <row r="501" spans="1:26" ht="13">
      <c r="A501" s="1"/>
      <c r="B501" s="2"/>
      <c r="C501" s="2"/>
      <c r="D501" s="2"/>
      <c r="E501" s="2"/>
      <c r="F501" s="2"/>
      <c r="G501" s="2"/>
      <c r="H501" s="3"/>
      <c r="I501" s="3"/>
      <c r="J501" s="3"/>
      <c r="K501" s="3"/>
      <c r="L501" s="3"/>
      <c r="M501" s="3"/>
      <c r="N501" s="3"/>
      <c r="O501" s="3"/>
      <c r="P501" s="3"/>
      <c r="Q501" s="3"/>
      <c r="R501" s="3"/>
      <c r="S501" s="3"/>
      <c r="T501" s="3"/>
      <c r="U501" s="3"/>
      <c r="V501" s="3"/>
      <c r="W501" s="3"/>
      <c r="X501" s="3"/>
      <c r="Y501" s="3"/>
      <c r="Z501" s="3"/>
    </row>
    <row r="502" spans="1:26" ht="13">
      <c r="A502" s="1"/>
      <c r="B502" s="2"/>
      <c r="C502" s="2"/>
      <c r="D502" s="2"/>
      <c r="E502" s="2"/>
      <c r="F502" s="2"/>
      <c r="G502" s="2"/>
      <c r="H502" s="3"/>
      <c r="I502" s="3"/>
      <c r="J502" s="3"/>
      <c r="K502" s="3"/>
      <c r="L502" s="3"/>
      <c r="M502" s="3"/>
      <c r="N502" s="3"/>
      <c r="O502" s="3"/>
      <c r="P502" s="3"/>
      <c r="Q502" s="3"/>
      <c r="R502" s="3"/>
      <c r="S502" s="3"/>
      <c r="T502" s="3"/>
      <c r="U502" s="3"/>
      <c r="V502" s="3"/>
      <c r="W502" s="3"/>
      <c r="X502" s="3"/>
      <c r="Y502" s="3"/>
      <c r="Z502" s="3"/>
    </row>
    <row r="503" spans="1:26" ht="13">
      <c r="A503" s="1"/>
      <c r="B503" s="2"/>
      <c r="C503" s="2"/>
      <c r="D503" s="2"/>
      <c r="E503" s="2"/>
      <c r="F503" s="2"/>
      <c r="G503" s="2"/>
      <c r="H503" s="3"/>
      <c r="I503" s="3"/>
      <c r="J503" s="3"/>
      <c r="K503" s="3"/>
      <c r="L503" s="3"/>
      <c r="M503" s="3"/>
      <c r="N503" s="3"/>
      <c r="O503" s="3"/>
      <c r="P503" s="3"/>
      <c r="Q503" s="3"/>
      <c r="R503" s="3"/>
      <c r="S503" s="3"/>
      <c r="T503" s="3"/>
      <c r="U503" s="3"/>
      <c r="V503" s="3"/>
      <c r="W503" s="3"/>
      <c r="X503" s="3"/>
      <c r="Y503" s="3"/>
      <c r="Z503" s="3"/>
    </row>
    <row r="504" spans="1:26" ht="13">
      <c r="A504" s="1"/>
      <c r="B504" s="2"/>
      <c r="C504" s="2"/>
      <c r="D504" s="2"/>
      <c r="E504" s="2"/>
      <c r="F504" s="2"/>
      <c r="G504" s="2"/>
      <c r="H504" s="3"/>
      <c r="I504" s="3"/>
      <c r="J504" s="3"/>
      <c r="K504" s="3"/>
      <c r="L504" s="3"/>
      <c r="M504" s="3"/>
      <c r="N504" s="3"/>
      <c r="O504" s="3"/>
      <c r="P504" s="3"/>
      <c r="Q504" s="3"/>
      <c r="R504" s="3"/>
      <c r="S504" s="3"/>
      <c r="T504" s="3"/>
      <c r="U504" s="3"/>
      <c r="V504" s="3"/>
      <c r="W504" s="3"/>
      <c r="X504" s="3"/>
      <c r="Y504" s="3"/>
      <c r="Z504" s="3"/>
    </row>
    <row r="505" spans="1:26" ht="13">
      <c r="A505" s="1"/>
      <c r="B505" s="2"/>
      <c r="C505" s="2"/>
      <c r="D505" s="2"/>
      <c r="E505" s="2"/>
      <c r="F505" s="2"/>
      <c r="G505" s="2"/>
      <c r="H505" s="3"/>
      <c r="I505" s="3"/>
      <c r="J505" s="3"/>
      <c r="K505" s="3"/>
      <c r="L505" s="3"/>
      <c r="M505" s="3"/>
      <c r="N505" s="3"/>
      <c r="O505" s="3"/>
      <c r="P505" s="3"/>
      <c r="Q505" s="3"/>
      <c r="R505" s="3"/>
      <c r="S505" s="3"/>
      <c r="T505" s="3"/>
      <c r="U505" s="3"/>
      <c r="V505" s="3"/>
      <c r="W505" s="3"/>
      <c r="X505" s="3"/>
      <c r="Y505" s="3"/>
      <c r="Z505" s="3"/>
    </row>
    <row r="506" spans="1:26" ht="13">
      <c r="A506" s="1"/>
      <c r="B506" s="2"/>
      <c r="C506" s="2"/>
      <c r="D506" s="2"/>
      <c r="E506" s="2"/>
      <c r="F506" s="2"/>
      <c r="G506" s="2"/>
      <c r="H506" s="3"/>
      <c r="I506" s="3"/>
      <c r="J506" s="3"/>
      <c r="K506" s="3"/>
      <c r="L506" s="3"/>
      <c r="M506" s="3"/>
      <c r="N506" s="3"/>
      <c r="O506" s="3"/>
      <c r="P506" s="3"/>
      <c r="Q506" s="3"/>
      <c r="R506" s="3"/>
      <c r="S506" s="3"/>
      <c r="T506" s="3"/>
      <c r="U506" s="3"/>
      <c r="V506" s="3"/>
      <c r="W506" s="3"/>
      <c r="X506" s="3"/>
      <c r="Y506" s="3"/>
      <c r="Z506" s="3"/>
    </row>
    <row r="507" spans="1:26" ht="13">
      <c r="A507" s="1"/>
      <c r="B507" s="2"/>
      <c r="C507" s="2"/>
      <c r="D507" s="2"/>
      <c r="E507" s="2"/>
      <c r="F507" s="2"/>
      <c r="G507" s="2"/>
      <c r="H507" s="3"/>
      <c r="I507" s="3"/>
      <c r="J507" s="3"/>
      <c r="K507" s="3"/>
      <c r="L507" s="3"/>
      <c r="M507" s="3"/>
      <c r="N507" s="3"/>
      <c r="O507" s="3"/>
      <c r="P507" s="3"/>
      <c r="Q507" s="3"/>
      <c r="R507" s="3"/>
      <c r="S507" s="3"/>
      <c r="T507" s="3"/>
      <c r="U507" s="3"/>
      <c r="V507" s="3"/>
      <c r="W507" s="3"/>
      <c r="X507" s="3"/>
      <c r="Y507" s="3"/>
      <c r="Z507" s="3"/>
    </row>
    <row r="508" spans="1:26" ht="13">
      <c r="A508" s="1"/>
      <c r="B508" s="2"/>
      <c r="C508" s="2"/>
      <c r="D508" s="2"/>
      <c r="E508" s="2"/>
      <c r="F508" s="2"/>
      <c r="G508" s="2"/>
      <c r="H508" s="3"/>
      <c r="I508" s="3"/>
      <c r="J508" s="3"/>
      <c r="K508" s="3"/>
      <c r="L508" s="3"/>
      <c r="M508" s="3"/>
      <c r="N508" s="3"/>
      <c r="O508" s="3"/>
      <c r="P508" s="3"/>
      <c r="Q508" s="3"/>
      <c r="R508" s="3"/>
      <c r="S508" s="3"/>
      <c r="T508" s="3"/>
      <c r="U508" s="3"/>
      <c r="V508" s="3"/>
      <c r="W508" s="3"/>
      <c r="X508" s="3"/>
      <c r="Y508" s="3"/>
      <c r="Z508" s="3"/>
    </row>
    <row r="509" spans="1:26" ht="13">
      <c r="A509" s="1"/>
      <c r="B509" s="2"/>
      <c r="C509" s="2"/>
      <c r="D509" s="2"/>
      <c r="E509" s="2"/>
      <c r="F509" s="2"/>
      <c r="G509" s="2"/>
      <c r="H509" s="3"/>
      <c r="I509" s="3"/>
      <c r="J509" s="3"/>
      <c r="K509" s="3"/>
      <c r="L509" s="3"/>
      <c r="M509" s="3"/>
      <c r="N509" s="3"/>
      <c r="O509" s="3"/>
      <c r="P509" s="3"/>
      <c r="Q509" s="3"/>
      <c r="R509" s="3"/>
      <c r="S509" s="3"/>
      <c r="T509" s="3"/>
      <c r="U509" s="3"/>
      <c r="V509" s="3"/>
      <c r="W509" s="3"/>
      <c r="X509" s="3"/>
      <c r="Y509" s="3"/>
      <c r="Z509" s="3"/>
    </row>
    <row r="510" spans="1:26" ht="13">
      <c r="A510" s="1"/>
      <c r="B510" s="2"/>
      <c r="C510" s="2"/>
      <c r="D510" s="2"/>
      <c r="E510" s="2"/>
      <c r="F510" s="2"/>
      <c r="G510" s="2"/>
      <c r="H510" s="3"/>
      <c r="I510" s="3"/>
      <c r="J510" s="3"/>
      <c r="K510" s="3"/>
      <c r="L510" s="3"/>
      <c r="M510" s="3"/>
      <c r="N510" s="3"/>
      <c r="O510" s="3"/>
      <c r="P510" s="3"/>
      <c r="Q510" s="3"/>
      <c r="R510" s="3"/>
      <c r="S510" s="3"/>
      <c r="T510" s="3"/>
      <c r="U510" s="3"/>
      <c r="V510" s="3"/>
      <c r="W510" s="3"/>
      <c r="X510" s="3"/>
      <c r="Y510" s="3"/>
      <c r="Z510" s="3"/>
    </row>
    <row r="511" spans="1:26" ht="13">
      <c r="A511" s="1"/>
      <c r="B511" s="2"/>
      <c r="C511" s="2"/>
      <c r="D511" s="2"/>
      <c r="E511" s="2"/>
      <c r="F511" s="2"/>
      <c r="G511" s="2"/>
      <c r="H511" s="3"/>
      <c r="I511" s="3"/>
      <c r="J511" s="3"/>
      <c r="K511" s="3"/>
      <c r="L511" s="3"/>
      <c r="M511" s="3"/>
      <c r="N511" s="3"/>
      <c r="O511" s="3"/>
      <c r="P511" s="3"/>
      <c r="Q511" s="3"/>
      <c r="R511" s="3"/>
      <c r="S511" s="3"/>
      <c r="T511" s="3"/>
      <c r="U511" s="3"/>
      <c r="V511" s="3"/>
      <c r="W511" s="3"/>
      <c r="X511" s="3"/>
      <c r="Y511" s="3"/>
      <c r="Z511" s="3"/>
    </row>
    <row r="512" spans="1:26" ht="13">
      <c r="A512" s="1"/>
      <c r="B512" s="2"/>
      <c r="C512" s="2"/>
      <c r="D512" s="2"/>
      <c r="E512" s="2"/>
      <c r="F512" s="2"/>
      <c r="G512" s="2"/>
      <c r="H512" s="3"/>
      <c r="I512" s="3"/>
      <c r="J512" s="3"/>
      <c r="K512" s="3"/>
      <c r="L512" s="3"/>
      <c r="M512" s="3"/>
      <c r="N512" s="3"/>
      <c r="O512" s="3"/>
      <c r="P512" s="3"/>
      <c r="Q512" s="3"/>
      <c r="R512" s="3"/>
      <c r="S512" s="3"/>
      <c r="T512" s="3"/>
      <c r="U512" s="3"/>
      <c r="V512" s="3"/>
      <c r="W512" s="3"/>
      <c r="X512" s="3"/>
      <c r="Y512" s="3"/>
      <c r="Z512" s="3"/>
    </row>
    <row r="513" spans="1:26" ht="13">
      <c r="A513" s="1"/>
      <c r="B513" s="2"/>
      <c r="C513" s="2"/>
      <c r="D513" s="2"/>
      <c r="E513" s="2"/>
      <c r="F513" s="2"/>
      <c r="G513" s="2"/>
      <c r="H513" s="3"/>
      <c r="I513" s="3"/>
      <c r="J513" s="3"/>
      <c r="K513" s="3"/>
      <c r="L513" s="3"/>
      <c r="M513" s="3"/>
      <c r="N513" s="3"/>
      <c r="O513" s="3"/>
      <c r="P513" s="3"/>
      <c r="Q513" s="3"/>
      <c r="R513" s="3"/>
      <c r="S513" s="3"/>
      <c r="T513" s="3"/>
      <c r="U513" s="3"/>
      <c r="V513" s="3"/>
      <c r="W513" s="3"/>
      <c r="X513" s="3"/>
      <c r="Y513" s="3"/>
      <c r="Z513" s="3"/>
    </row>
    <row r="514" spans="1:26" ht="13">
      <c r="A514" s="1"/>
      <c r="B514" s="2"/>
      <c r="C514" s="2"/>
      <c r="D514" s="2"/>
      <c r="E514" s="2"/>
      <c r="F514" s="2"/>
      <c r="G514" s="2"/>
      <c r="H514" s="3"/>
      <c r="I514" s="3"/>
      <c r="J514" s="3"/>
      <c r="K514" s="3"/>
      <c r="L514" s="3"/>
      <c r="M514" s="3"/>
      <c r="N514" s="3"/>
      <c r="O514" s="3"/>
      <c r="P514" s="3"/>
      <c r="Q514" s="3"/>
      <c r="R514" s="3"/>
      <c r="S514" s="3"/>
      <c r="T514" s="3"/>
      <c r="U514" s="3"/>
      <c r="V514" s="3"/>
      <c r="W514" s="3"/>
      <c r="X514" s="3"/>
      <c r="Y514" s="3"/>
      <c r="Z514" s="3"/>
    </row>
    <row r="515" spans="1:26" ht="13">
      <c r="A515" s="1"/>
      <c r="B515" s="2"/>
      <c r="C515" s="2"/>
      <c r="D515" s="2"/>
      <c r="E515" s="2"/>
      <c r="F515" s="2"/>
      <c r="G515" s="2"/>
      <c r="H515" s="3"/>
      <c r="I515" s="3"/>
      <c r="J515" s="3"/>
      <c r="K515" s="3"/>
      <c r="L515" s="3"/>
      <c r="M515" s="3"/>
      <c r="N515" s="3"/>
      <c r="O515" s="3"/>
      <c r="P515" s="3"/>
      <c r="Q515" s="3"/>
      <c r="R515" s="3"/>
      <c r="S515" s="3"/>
      <c r="T515" s="3"/>
      <c r="U515" s="3"/>
      <c r="V515" s="3"/>
      <c r="W515" s="3"/>
      <c r="X515" s="3"/>
      <c r="Y515" s="3"/>
      <c r="Z515" s="3"/>
    </row>
    <row r="516" spans="1:26" ht="13">
      <c r="A516" s="1"/>
      <c r="B516" s="2"/>
      <c r="C516" s="2"/>
      <c r="D516" s="2"/>
      <c r="E516" s="2"/>
      <c r="F516" s="2"/>
      <c r="G516" s="2"/>
      <c r="H516" s="3"/>
      <c r="I516" s="3"/>
      <c r="J516" s="3"/>
      <c r="K516" s="3"/>
      <c r="L516" s="3"/>
      <c r="M516" s="3"/>
      <c r="N516" s="3"/>
      <c r="O516" s="3"/>
      <c r="P516" s="3"/>
      <c r="Q516" s="3"/>
      <c r="R516" s="3"/>
      <c r="S516" s="3"/>
      <c r="T516" s="3"/>
      <c r="U516" s="3"/>
      <c r="V516" s="3"/>
      <c r="W516" s="3"/>
      <c r="X516" s="3"/>
      <c r="Y516" s="3"/>
      <c r="Z516" s="3"/>
    </row>
    <row r="517" spans="1:26" ht="13">
      <c r="A517" s="1"/>
      <c r="B517" s="2"/>
      <c r="C517" s="2"/>
      <c r="D517" s="2"/>
      <c r="E517" s="2"/>
      <c r="F517" s="2"/>
      <c r="G517" s="2"/>
      <c r="H517" s="3"/>
      <c r="I517" s="3"/>
      <c r="J517" s="3"/>
      <c r="K517" s="3"/>
      <c r="L517" s="3"/>
      <c r="M517" s="3"/>
      <c r="N517" s="3"/>
      <c r="O517" s="3"/>
      <c r="P517" s="3"/>
      <c r="Q517" s="3"/>
      <c r="R517" s="3"/>
      <c r="S517" s="3"/>
      <c r="T517" s="3"/>
      <c r="U517" s="3"/>
      <c r="V517" s="3"/>
      <c r="W517" s="3"/>
      <c r="X517" s="3"/>
      <c r="Y517" s="3"/>
      <c r="Z517" s="3"/>
    </row>
    <row r="518" spans="1:26" ht="13">
      <c r="A518" s="1"/>
      <c r="B518" s="2"/>
      <c r="C518" s="2"/>
      <c r="D518" s="2"/>
      <c r="E518" s="2"/>
      <c r="F518" s="2"/>
      <c r="G518" s="2"/>
      <c r="H518" s="3"/>
      <c r="I518" s="3"/>
      <c r="J518" s="3"/>
      <c r="K518" s="3"/>
      <c r="L518" s="3"/>
      <c r="M518" s="3"/>
      <c r="N518" s="3"/>
      <c r="O518" s="3"/>
      <c r="P518" s="3"/>
      <c r="Q518" s="3"/>
      <c r="R518" s="3"/>
      <c r="S518" s="3"/>
      <c r="T518" s="3"/>
      <c r="U518" s="3"/>
      <c r="V518" s="3"/>
      <c r="W518" s="3"/>
      <c r="X518" s="3"/>
      <c r="Y518" s="3"/>
      <c r="Z518" s="3"/>
    </row>
    <row r="519" spans="1:26" ht="13">
      <c r="A519" s="1"/>
      <c r="B519" s="2"/>
      <c r="C519" s="2"/>
      <c r="D519" s="2"/>
      <c r="E519" s="2"/>
      <c r="F519" s="2"/>
      <c r="G519" s="2"/>
      <c r="H519" s="3"/>
      <c r="I519" s="3"/>
      <c r="J519" s="3"/>
      <c r="K519" s="3"/>
      <c r="L519" s="3"/>
      <c r="M519" s="3"/>
      <c r="N519" s="3"/>
      <c r="O519" s="3"/>
      <c r="P519" s="3"/>
      <c r="Q519" s="3"/>
      <c r="R519" s="3"/>
      <c r="S519" s="3"/>
      <c r="T519" s="3"/>
      <c r="U519" s="3"/>
      <c r="V519" s="3"/>
      <c r="W519" s="3"/>
      <c r="X519" s="3"/>
      <c r="Y519" s="3"/>
      <c r="Z519" s="3"/>
    </row>
    <row r="520" spans="1:26" ht="13">
      <c r="A520" s="1"/>
      <c r="B520" s="2"/>
      <c r="C520" s="2"/>
      <c r="D520" s="2"/>
      <c r="E520" s="2"/>
      <c r="F520" s="2"/>
      <c r="G520" s="2"/>
      <c r="H520" s="3"/>
      <c r="I520" s="3"/>
      <c r="J520" s="3"/>
      <c r="K520" s="3"/>
      <c r="L520" s="3"/>
      <c r="M520" s="3"/>
      <c r="N520" s="3"/>
      <c r="O520" s="3"/>
      <c r="P520" s="3"/>
      <c r="Q520" s="3"/>
      <c r="R520" s="3"/>
      <c r="S520" s="3"/>
      <c r="T520" s="3"/>
      <c r="U520" s="3"/>
      <c r="V520" s="3"/>
      <c r="W520" s="3"/>
      <c r="X520" s="3"/>
      <c r="Y520" s="3"/>
      <c r="Z520" s="3"/>
    </row>
    <row r="521" spans="1:26" ht="13">
      <c r="A521" s="1"/>
      <c r="B521" s="2"/>
      <c r="C521" s="2"/>
      <c r="D521" s="2"/>
      <c r="E521" s="2"/>
      <c r="F521" s="2"/>
      <c r="G521" s="2"/>
      <c r="H521" s="3"/>
      <c r="I521" s="3"/>
      <c r="J521" s="3"/>
      <c r="K521" s="3"/>
      <c r="L521" s="3"/>
      <c r="M521" s="3"/>
      <c r="N521" s="3"/>
      <c r="O521" s="3"/>
      <c r="P521" s="3"/>
      <c r="Q521" s="3"/>
      <c r="R521" s="3"/>
      <c r="S521" s="3"/>
      <c r="T521" s="3"/>
      <c r="U521" s="3"/>
      <c r="V521" s="3"/>
      <c r="W521" s="3"/>
      <c r="X521" s="3"/>
      <c r="Y521" s="3"/>
      <c r="Z521" s="3"/>
    </row>
    <row r="522" spans="1:26" ht="13">
      <c r="A522" s="1"/>
      <c r="B522" s="2"/>
      <c r="C522" s="2"/>
      <c r="D522" s="2"/>
      <c r="E522" s="2"/>
      <c r="F522" s="2"/>
      <c r="G522" s="2"/>
      <c r="H522" s="3"/>
      <c r="I522" s="3"/>
      <c r="J522" s="3"/>
      <c r="K522" s="3"/>
      <c r="L522" s="3"/>
      <c r="M522" s="3"/>
      <c r="N522" s="3"/>
      <c r="O522" s="3"/>
      <c r="P522" s="3"/>
      <c r="Q522" s="3"/>
      <c r="R522" s="3"/>
      <c r="S522" s="3"/>
      <c r="T522" s="3"/>
      <c r="U522" s="3"/>
      <c r="V522" s="3"/>
      <c r="W522" s="3"/>
      <c r="X522" s="3"/>
      <c r="Y522" s="3"/>
      <c r="Z522" s="3"/>
    </row>
    <row r="523" spans="1:26" ht="13">
      <c r="A523" s="1"/>
      <c r="B523" s="2"/>
      <c r="C523" s="2"/>
      <c r="D523" s="2"/>
      <c r="E523" s="2"/>
      <c r="F523" s="2"/>
      <c r="G523" s="2"/>
      <c r="H523" s="3"/>
      <c r="I523" s="3"/>
      <c r="J523" s="3"/>
      <c r="K523" s="3"/>
      <c r="L523" s="3"/>
      <c r="M523" s="3"/>
      <c r="N523" s="3"/>
      <c r="O523" s="3"/>
      <c r="P523" s="3"/>
      <c r="Q523" s="3"/>
      <c r="R523" s="3"/>
      <c r="S523" s="3"/>
      <c r="T523" s="3"/>
      <c r="U523" s="3"/>
      <c r="V523" s="3"/>
      <c r="W523" s="3"/>
      <c r="X523" s="3"/>
      <c r="Y523" s="3"/>
      <c r="Z523" s="3"/>
    </row>
    <row r="524" spans="1:26" ht="13">
      <c r="A524" s="1"/>
      <c r="B524" s="2"/>
      <c r="C524" s="2"/>
      <c r="D524" s="2"/>
      <c r="E524" s="2"/>
      <c r="F524" s="2"/>
      <c r="G524" s="2"/>
      <c r="H524" s="3"/>
      <c r="I524" s="3"/>
      <c r="J524" s="3"/>
      <c r="K524" s="3"/>
      <c r="L524" s="3"/>
      <c r="M524" s="3"/>
      <c r="N524" s="3"/>
      <c r="O524" s="3"/>
      <c r="P524" s="3"/>
      <c r="Q524" s="3"/>
      <c r="R524" s="3"/>
      <c r="S524" s="3"/>
      <c r="T524" s="3"/>
      <c r="U524" s="3"/>
      <c r="V524" s="3"/>
      <c r="W524" s="3"/>
      <c r="X524" s="3"/>
      <c r="Y524" s="3"/>
      <c r="Z524" s="3"/>
    </row>
    <row r="525" spans="1:26" ht="13">
      <c r="A525" s="1"/>
      <c r="B525" s="2"/>
      <c r="C525" s="2"/>
      <c r="D525" s="2"/>
      <c r="E525" s="2"/>
      <c r="F525" s="2"/>
      <c r="G525" s="2"/>
      <c r="H525" s="3"/>
      <c r="I525" s="3"/>
      <c r="J525" s="3"/>
      <c r="K525" s="3"/>
      <c r="L525" s="3"/>
      <c r="M525" s="3"/>
      <c r="N525" s="3"/>
      <c r="O525" s="3"/>
      <c r="P525" s="3"/>
      <c r="Q525" s="3"/>
      <c r="R525" s="3"/>
      <c r="S525" s="3"/>
      <c r="T525" s="3"/>
      <c r="U525" s="3"/>
      <c r="V525" s="3"/>
      <c r="W525" s="3"/>
      <c r="X525" s="3"/>
      <c r="Y525" s="3"/>
      <c r="Z525" s="3"/>
    </row>
    <row r="526" spans="1:26" ht="13">
      <c r="A526" s="1"/>
      <c r="B526" s="2"/>
      <c r="C526" s="2"/>
      <c r="D526" s="2"/>
      <c r="E526" s="2"/>
      <c r="F526" s="2"/>
      <c r="G526" s="2"/>
      <c r="H526" s="3"/>
      <c r="I526" s="3"/>
      <c r="J526" s="3"/>
      <c r="K526" s="3"/>
      <c r="L526" s="3"/>
      <c r="M526" s="3"/>
      <c r="N526" s="3"/>
      <c r="O526" s="3"/>
      <c r="P526" s="3"/>
      <c r="Q526" s="3"/>
      <c r="R526" s="3"/>
      <c r="S526" s="3"/>
      <c r="T526" s="3"/>
      <c r="U526" s="3"/>
      <c r="V526" s="3"/>
      <c r="W526" s="3"/>
      <c r="X526" s="3"/>
      <c r="Y526" s="3"/>
      <c r="Z526" s="3"/>
    </row>
    <row r="527" spans="1:26" ht="13">
      <c r="A527" s="1"/>
      <c r="B527" s="2"/>
      <c r="C527" s="2"/>
      <c r="D527" s="2"/>
      <c r="E527" s="2"/>
      <c r="F527" s="2"/>
      <c r="G527" s="2"/>
      <c r="H527" s="3"/>
      <c r="I527" s="3"/>
      <c r="J527" s="3"/>
      <c r="K527" s="3"/>
      <c r="L527" s="3"/>
      <c r="M527" s="3"/>
      <c r="N527" s="3"/>
      <c r="O527" s="3"/>
      <c r="P527" s="3"/>
      <c r="Q527" s="3"/>
      <c r="R527" s="3"/>
      <c r="S527" s="3"/>
      <c r="T527" s="3"/>
      <c r="U527" s="3"/>
      <c r="V527" s="3"/>
      <c r="W527" s="3"/>
      <c r="X527" s="3"/>
      <c r="Y527" s="3"/>
      <c r="Z527" s="3"/>
    </row>
    <row r="528" spans="1:26" ht="13">
      <c r="A528" s="1"/>
      <c r="B528" s="2"/>
      <c r="C528" s="2"/>
      <c r="D528" s="2"/>
      <c r="E528" s="2"/>
      <c r="F528" s="2"/>
      <c r="G528" s="2"/>
      <c r="H528" s="3"/>
      <c r="I528" s="3"/>
      <c r="J528" s="3"/>
      <c r="K528" s="3"/>
      <c r="L528" s="3"/>
      <c r="M528" s="3"/>
      <c r="N528" s="3"/>
      <c r="O528" s="3"/>
      <c r="P528" s="3"/>
      <c r="Q528" s="3"/>
      <c r="R528" s="3"/>
      <c r="S528" s="3"/>
      <c r="T528" s="3"/>
      <c r="U528" s="3"/>
      <c r="V528" s="3"/>
      <c r="W528" s="3"/>
      <c r="X528" s="3"/>
      <c r="Y528" s="3"/>
      <c r="Z528" s="3"/>
    </row>
    <row r="529" spans="1:26" ht="13">
      <c r="A529" s="1"/>
      <c r="B529" s="2"/>
      <c r="C529" s="2"/>
      <c r="D529" s="2"/>
      <c r="E529" s="2"/>
      <c r="F529" s="2"/>
      <c r="G529" s="2"/>
      <c r="H529" s="3"/>
      <c r="I529" s="3"/>
      <c r="J529" s="3"/>
      <c r="K529" s="3"/>
      <c r="L529" s="3"/>
      <c r="M529" s="3"/>
      <c r="N529" s="3"/>
      <c r="O529" s="3"/>
      <c r="P529" s="3"/>
      <c r="Q529" s="3"/>
      <c r="R529" s="3"/>
      <c r="S529" s="3"/>
      <c r="T529" s="3"/>
      <c r="U529" s="3"/>
      <c r="V529" s="3"/>
      <c r="W529" s="3"/>
      <c r="X529" s="3"/>
      <c r="Y529" s="3"/>
      <c r="Z529" s="3"/>
    </row>
    <row r="530" spans="1:26" ht="13">
      <c r="A530" s="1"/>
      <c r="B530" s="2"/>
      <c r="C530" s="2"/>
      <c r="D530" s="2"/>
      <c r="E530" s="2"/>
      <c r="F530" s="2"/>
      <c r="G530" s="2"/>
      <c r="H530" s="3"/>
      <c r="I530" s="3"/>
      <c r="J530" s="3"/>
      <c r="K530" s="3"/>
      <c r="L530" s="3"/>
      <c r="M530" s="3"/>
      <c r="N530" s="3"/>
      <c r="O530" s="3"/>
      <c r="P530" s="3"/>
      <c r="Q530" s="3"/>
      <c r="R530" s="3"/>
      <c r="S530" s="3"/>
      <c r="T530" s="3"/>
      <c r="U530" s="3"/>
      <c r="V530" s="3"/>
      <c r="W530" s="3"/>
      <c r="X530" s="3"/>
      <c r="Y530" s="3"/>
      <c r="Z530" s="3"/>
    </row>
    <row r="531" spans="1:26" ht="13">
      <c r="A531" s="1"/>
      <c r="B531" s="2"/>
      <c r="C531" s="2"/>
      <c r="D531" s="2"/>
      <c r="E531" s="2"/>
      <c r="F531" s="2"/>
      <c r="G531" s="2"/>
      <c r="H531" s="3"/>
      <c r="I531" s="3"/>
      <c r="J531" s="3"/>
      <c r="K531" s="3"/>
      <c r="L531" s="3"/>
      <c r="M531" s="3"/>
      <c r="N531" s="3"/>
      <c r="O531" s="3"/>
      <c r="P531" s="3"/>
      <c r="Q531" s="3"/>
      <c r="R531" s="3"/>
      <c r="S531" s="3"/>
      <c r="T531" s="3"/>
      <c r="U531" s="3"/>
      <c r="V531" s="3"/>
      <c r="W531" s="3"/>
      <c r="X531" s="3"/>
      <c r="Y531" s="3"/>
      <c r="Z531" s="3"/>
    </row>
    <row r="532" spans="1:26" ht="13">
      <c r="A532" s="1"/>
      <c r="B532" s="2"/>
      <c r="C532" s="2"/>
      <c r="D532" s="2"/>
      <c r="E532" s="2"/>
      <c r="F532" s="2"/>
      <c r="G532" s="2"/>
      <c r="H532" s="3"/>
      <c r="I532" s="3"/>
      <c r="J532" s="3"/>
      <c r="K532" s="3"/>
      <c r="L532" s="3"/>
      <c r="M532" s="3"/>
      <c r="N532" s="3"/>
      <c r="O532" s="3"/>
      <c r="P532" s="3"/>
      <c r="Q532" s="3"/>
      <c r="R532" s="3"/>
      <c r="S532" s="3"/>
      <c r="T532" s="3"/>
      <c r="U532" s="3"/>
      <c r="V532" s="3"/>
      <c r="W532" s="3"/>
      <c r="X532" s="3"/>
      <c r="Y532" s="3"/>
      <c r="Z532" s="3"/>
    </row>
    <row r="533" spans="1:26" ht="13">
      <c r="A533" s="1"/>
      <c r="B533" s="2"/>
      <c r="C533" s="2"/>
      <c r="D533" s="2"/>
      <c r="E533" s="2"/>
      <c r="F533" s="2"/>
      <c r="G533" s="2"/>
      <c r="H533" s="3"/>
      <c r="I533" s="3"/>
      <c r="J533" s="3"/>
      <c r="K533" s="3"/>
      <c r="L533" s="3"/>
      <c r="M533" s="3"/>
      <c r="N533" s="3"/>
      <c r="O533" s="3"/>
      <c r="P533" s="3"/>
      <c r="Q533" s="3"/>
      <c r="R533" s="3"/>
      <c r="S533" s="3"/>
      <c r="T533" s="3"/>
      <c r="U533" s="3"/>
      <c r="V533" s="3"/>
      <c r="W533" s="3"/>
      <c r="X533" s="3"/>
      <c r="Y533" s="3"/>
      <c r="Z533" s="3"/>
    </row>
    <row r="534" spans="1:26" ht="13">
      <c r="A534" s="1"/>
      <c r="B534" s="2"/>
      <c r="C534" s="2"/>
      <c r="D534" s="2"/>
      <c r="E534" s="2"/>
      <c r="F534" s="2"/>
      <c r="G534" s="2"/>
      <c r="H534" s="3"/>
      <c r="I534" s="3"/>
      <c r="J534" s="3"/>
      <c r="K534" s="3"/>
      <c r="L534" s="3"/>
      <c r="M534" s="3"/>
      <c r="N534" s="3"/>
      <c r="O534" s="3"/>
      <c r="P534" s="3"/>
      <c r="Q534" s="3"/>
      <c r="R534" s="3"/>
      <c r="S534" s="3"/>
      <c r="T534" s="3"/>
      <c r="U534" s="3"/>
      <c r="V534" s="3"/>
      <c r="W534" s="3"/>
      <c r="X534" s="3"/>
      <c r="Y534" s="3"/>
      <c r="Z534" s="3"/>
    </row>
    <row r="535" spans="1:26" ht="13">
      <c r="A535" s="1"/>
      <c r="B535" s="2"/>
      <c r="C535" s="2"/>
      <c r="D535" s="2"/>
      <c r="E535" s="2"/>
      <c r="F535" s="2"/>
      <c r="G535" s="2"/>
      <c r="H535" s="3"/>
      <c r="I535" s="3"/>
      <c r="J535" s="3"/>
      <c r="K535" s="3"/>
      <c r="L535" s="3"/>
      <c r="M535" s="3"/>
      <c r="N535" s="3"/>
      <c r="O535" s="3"/>
      <c r="P535" s="3"/>
      <c r="Q535" s="3"/>
      <c r="R535" s="3"/>
      <c r="S535" s="3"/>
      <c r="T535" s="3"/>
      <c r="U535" s="3"/>
      <c r="V535" s="3"/>
      <c r="W535" s="3"/>
      <c r="X535" s="3"/>
      <c r="Y535" s="3"/>
      <c r="Z535" s="3"/>
    </row>
    <row r="536" spans="1:26" ht="13">
      <c r="A536" s="1"/>
      <c r="B536" s="2"/>
      <c r="C536" s="2"/>
      <c r="D536" s="2"/>
      <c r="E536" s="2"/>
      <c r="F536" s="2"/>
      <c r="G536" s="2"/>
      <c r="H536" s="3"/>
      <c r="I536" s="3"/>
      <c r="J536" s="3"/>
      <c r="K536" s="3"/>
      <c r="L536" s="3"/>
      <c r="M536" s="3"/>
      <c r="N536" s="3"/>
      <c r="O536" s="3"/>
      <c r="P536" s="3"/>
      <c r="Q536" s="3"/>
      <c r="R536" s="3"/>
      <c r="S536" s="3"/>
      <c r="T536" s="3"/>
      <c r="U536" s="3"/>
      <c r="V536" s="3"/>
      <c r="W536" s="3"/>
      <c r="X536" s="3"/>
      <c r="Y536" s="3"/>
      <c r="Z536" s="3"/>
    </row>
    <row r="537" spans="1:26" ht="13">
      <c r="A537" s="1"/>
      <c r="B537" s="2"/>
      <c r="C537" s="2"/>
      <c r="D537" s="2"/>
      <c r="E537" s="2"/>
      <c r="F537" s="2"/>
      <c r="G537" s="2"/>
      <c r="H537" s="3"/>
      <c r="I537" s="3"/>
      <c r="J537" s="3"/>
      <c r="K537" s="3"/>
      <c r="L537" s="3"/>
      <c r="M537" s="3"/>
      <c r="N537" s="3"/>
      <c r="O537" s="3"/>
      <c r="P537" s="3"/>
      <c r="Q537" s="3"/>
      <c r="R537" s="3"/>
      <c r="S537" s="3"/>
      <c r="T537" s="3"/>
      <c r="U537" s="3"/>
      <c r="V537" s="3"/>
      <c r="W537" s="3"/>
      <c r="X537" s="3"/>
      <c r="Y537" s="3"/>
      <c r="Z537" s="3"/>
    </row>
    <row r="538" spans="1:26" ht="13">
      <c r="A538" s="1"/>
      <c r="B538" s="2"/>
      <c r="C538" s="2"/>
      <c r="D538" s="2"/>
      <c r="E538" s="2"/>
      <c r="F538" s="2"/>
      <c r="G538" s="2"/>
      <c r="H538" s="3"/>
      <c r="I538" s="3"/>
      <c r="J538" s="3"/>
      <c r="K538" s="3"/>
      <c r="L538" s="3"/>
      <c r="M538" s="3"/>
      <c r="N538" s="3"/>
      <c r="O538" s="3"/>
      <c r="P538" s="3"/>
      <c r="Q538" s="3"/>
      <c r="R538" s="3"/>
      <c r="S538" s="3"/>
      <c r="T538" s="3"/>
      <c r="U538" s="3"/>
      <c r="V538" s="3"/>
      <c r="W538" s="3"/>
      <c r="X538" s="3"/>
      <c r="Y538" s="3"/>
      <c r="Z538" s="3"/>
    </row>
    <row r="539" spans="1:26" ht="13">
      <c r="A539" s="1"/>
      <c r="B539" s="2"/>
      <c r="C539" s="2"/>
      <c r="D539" s="2"/>
      <c r="E539" s="2"/>
      <c r="F539" s="2"/>
      <c r="G539" s="2"/>
      <c r="H539" s="3"/>
      <c r="I539" s="3"/>
      <c r="J539" s="3"/>
      <c r="K539" s="3"/>
      <c r="L539" s="3"/>
      <c r="M539" s="3"/>
      <c r="N539" s="3"/>
      <c r="O539" s="3"/>
      <c r="P539" s="3"/>
      <c r="Q539" s="3"/>
      <c r="R539" s="3"/>
      <c r="S539" s="3"/>
      <c r="T539" s="3"/>
      <c r="U539" s="3"/>
      <c r="V539" s="3"/>
      <c r="W539" s="3"/>
      <c r="X539" s="3"/>
      <c r="Y539" s="3"/>
      <c r="Z539" s="3"/>
    </row>
    <row r="540" spans="1:26" ht="13">
      <c r="A540" s="1"/>
      <c r="B540" s="2"/>
      <c r="C540" s="2"/>
      <c r="D540" s="2"/>
      <c r="E540" s="2"/>
      <c r="F540" s="2"/>
      <c r="G540" s="2"/>
      <c r="H540" s="3"/>
      <c r="I540" s="3"/>
      <c r="J540" s="3"/>
      <c r="K540" s="3"/>
      <c r="L540" s="3"/>
      <c r="M540" s="3"/>
      <c r="N540" s="3"/>
      <c r="O540" s="3"/>
      <c r="P540" s="3"/>
      <c r="Q540" s="3"/>
      <c r="R540" s="3"/>
      <c r="S540" s="3"/>
      <c r="T540" s="3"/>
      <c r="U540" s="3"/>
      <c r="V540" s="3"/>
      <c r="W540" s="3"/>
      <c r="X540" s="3"/>
      <c r="Y540" s="3"/>
      <c r="Z540" s="3"/>
    </row>
    <row r="541" spans="1:26" ht="13">
      <c r="A541" s="1"/>
      <c r="B541" s="2"/>
      <c r="C541" s="2"/>
      <c r="D541" s="2"/>
      <c r="E541" s="2"/>
      <c r="F541" s="2"/>
      <c r="G541" s="2"/>
      <c r="H541" s="3"/>
      <c r="I541" s="3"/>
      <c r="J541" s="3"/>
      <c r="K541" s="3"/>
      <c r="L541" s="3"/>
      <c r="M541" s="3"/>
      <c r="N541" s="3"/>
      <c r="O541" s="3"/>
      <c r="P541" s="3"/>
      <c r="Q541" s="3"/>
      <c r="R541" s="3"/>
      <c r="S541" s="3"/>
      <c r="T541" s="3"/>
      <c r="U541" s="3"/>
      <c r="V541" s="3"/>
      <c r="W541" s="3"/>
      <c r="X541" s="3"/>
      <c r="Y541" s="3"/>
      <c r="Z541" s="3"/>
    </row>
    <row r="542" spans="1:26" ht="13">
      <c r="A542" s="1"/>
      <c r="B542" s="2"/>
      <c r="C542" s="2"/>
      <c r="D542" s="2"/>
      <c r="E542" s="2"/>
      <c r="F542" s="2"/>
      <c r="G542" s="2"/>
      <c r="H542" s="3"/>
      <c r="I542" s="3"/>
      <c r="J542" s="3"/>
      <c r="K542" s="3"/>
      <c r="L542" s="3"/>
      <c r="M542" s="3"/>
      <c r="N542" s="3"/>
      <c r="O542" s="3"/>
      <c r="P542" s="3"/>
      <c r="Q542" s="3"/>
      <c r="R542" s="3"/>
      <c r="S542" s="3"/>
      <c r="T542" s="3"/>
      <c r="U542" s="3"/>
      <c r="V542" s="3"/>
      <c r="W542" s="3"/>
      <c r="X542" s="3"/>
      <c r="Y542" s="3"/>
      <c r="Z542" s="3"/>
    </row>
    <row r="543" spans="1:26" ht="13">
      <c r="A543" s="1"/>
      <c r="B543" s="2"/>
      <c r="C543" s="2"/>
      <c r="D543" s="2"/>
      <c r="E543" s="2"/>
      <c r="F543" s="2"/>
      <c r="G543" s="2"/>
      <c r="H543" s="3"/>
      <c r="I543" s="3"/>
      <c r="J543" s="3"/>
      <c r="K543" s="3"/>
      <c r="L543" s="3"/>
      <c r="M543" s="3"/>
      <c r="N543" s="3"/>
      <c r="O543" s="3"/>
      <c r="P543" s="3"/>
      <c r="Q543" s="3"/>
      <c r="R543" s="3"/>
      <c r="S543" s="3"/>
      <c r="T543" s="3"/>
      <c r="U543" s="3"/>
      <c r="V543" s="3"/>
      <c r="W543" s="3"/>
      <c r="X543" s="3"/>
      <c r="Y543" s="3"/>
      <c r="Z543" s="3"/>
    </row>
    <row r="544" spans="1:26" ht="13">
      <c r="A544" s="1"/>
      <c r="B544" s="2"/>
      <c r="C544" s="2"/>
      <c r="D544" s="2"/>
      <c r="E544" s="2"/>
      <c r="F544" s="2"/>
      <c r="G544" s="2"/>
      <c r="H544" s="3"/>
      <c r="I544" s="3"/>
      <c r="J544" s="3"/>
      <c r="K544" s="3"/>
      <c r="L544" s="3"/>
      <c r="M544" s="3"/>
      <c r="N544" s="3"/>
      <c r="O544" s="3"/>
      <c r="P544" s="3"/>
      <c r="Q544" s="3"/>
      <c r="R544" s="3"/>
      <c r="S544" s="3"/>
      <c r="T544" s="3"/>
      <c r="U544" s="3"/>
      <c r="V544" s="3"/>
      <c r="W544" s="3"/>
      <c r="X544" s="3"/>
      <c r="Y544" s="3"/>
      <c r="Z544" s="3"/>
    </row>
    <row r="545" spans="1:26" ht="13">
      <c r="A545" s="1"/>
      <c r="B545" s="2"/>
      <c r="C545" s="2"/>
      <c r="D545" s="2"/>
      <c r="E545" s="2"/>
      <c r="F545" s="2"/>
      <c r="G545" s="2"/>
      <c r="H545" s="3"/>
      <c r="I545" s="3"/>
      <c r="J545" s="3"/>
      <c r="K545" s="3"/>
      <c r="L545" s="3"/>
      <c r="M545" s="3"/>
      <c r="N545" s="3"/>
      <c r="O545" s="3"/>
      <c r="P545" s="3"/>
      <c r="Q545" s="3"/>
      <c r="R545" s="3"/>
      <c r="S545" s="3"/>
      <c r="T545" s="3"/>
      <c r="U545" s="3"/>
      <c r="V545" s="3"/>
      <c r="W545" s="3"/>
      <c r="X545" s="3"/>
      <c r="Y545" s="3"/>
      <c r="Z545" s="3"/>
    </row>
    <row r="546" spans="1:26" ht="13">
      <c r="A546" s="1"/>
      <c r="B546" s="2"/>
      <c r="C546" s="2"/>
      <c r="D546" s="2"/>
      <c r="E546" s="2"/>
      <c r="F546" s="2"/>
      <c r="G546" s="2"/>
      <c r="H546" s="3"/>
      <c r="I546" s="3"/>
      <c r="J546" s="3"/>
      <c r="K546" s="3"/>
      <c r="L546" s="3"/>
      <c r="M546" s="3"/>
      <c r="N546" s="3"/>
      <c r="O546" s="3"/>
      <c r="P546" s="3"/>
      <c r="Q546" s="3"/>
      <c r="R546" s="3"/>
      <c r="S546" s="3"/>
      <c r="T546" s="3"/>
      <c r="U546" s="3"/>
      <c r="V546" s="3"/>
      <c r="W546" s="3"/>
      <c r="X546" s="3"/>
      <c r="Y546" s="3"/>
      <c r="Z546" s="3"/>
    </row>
    <row r="547" spans="1:26" ht="13">
      <c r="A547" s="1"/>
      <c r="B547" s="2"/>
      <c r="C547" s="2"/>
      <c r="D547" s="2"/>
      <c r="E547" s="2"/>
      <c r="F547" s="2"/>
      <c r="G547" s="2"/>
      <c r="H547" s="3"/>
      <c r="I547" s="3"/>
      <c r="J547" s="3"/>
      <c r="K547" s="3"/>
      <c r="L547" s="3"/>
      <c r="M547" s="3"/>
      <c r="N547" s="3"/>
      <c r="O547" s="3"/>
      <c r="P547" s="3"/>
      <c r="Q547" s="3"/>
      <c r="R547" s="3"/>
      <c r="S547" s="3"/>
      <c r="T547" s="3"/>
      <c r="U547" s="3"/>
      <c r="V547" s="3"/>
      <c r="W547" s="3"/>
      <c r="X547" s="3"/>
      <c r="Y547" s="3"/>
      <c r="Z547" s="3"/>
    </row>
    <row r="548" spans="1:26" ht="13">
      <c r="A548" s="1"/>
      <c r="B548" s="2"/>
      <c r="C548" s="2"/>
      <c r="D548" s="2"/>
      <c r="E548" s="2"/>
      <c r="F548" s="2"/>
      <c r="G548" s="2"/>
      <c r="H548" s="3"/>
      <c r="I548" s="3"/>
      <c r="J548" s="3"/>
      <c r="K548" s="3"/>
      <c r="L548" s="3"/>
      <c r="M548" s="3"/>
      <c r="N548" s="3"/>
      <c r="O548" s="3"/>
      <c r="P548" s="3"/>
      <c r="Q548" s="3"/>
      <c r="R548" s="3"/>
      <c r="S548" s="3"/>
      <c r="T548" s="3"/>
      <c r="U548" s="3"/>
      <c r="V548" s="3"/>
      <c r="W548" s="3"/>
      <c r="X548" s="3"/>
      <c r="Y548" s="3"/>
      <c r="Z548" s="3"/>
    </row>
    <row r="549" spans="1:26" ht="13">
      <c r="A549" s="1"/>
      <c r="B549" s="2"/>
      <c r="C549" s="2"/>
      <c r="D549" s="2"/>
      <c r="E549" s="2"/>
      <c r="F549" s="2"/>
      <c r="G549" s="2"/>
      <c r="H549" s="3"/>
      <c r="I549" s="3"/>
      <c r="J549" s="3"/>
      <c r="K549" s="3"/>
      <c r="L549" s="3"/>
      <c r="M549" s="3"/>
      <c r="N549" s="3"/>
      <c r="O549" s="3"/>
      <c r="P549" s="3"/>
      <c r="Q549" s="3"/>
      <c r="R549" s="3"/>
      <c r="S549" s="3"/>
      <c r="T549" s="3"/>
      <c r="U549" s="3"/>
      <c r="V549" s="3"/>
      <c r="W549" s="3"/>
      <c r="X549" s="3"/>
      <c r="Y549" s="3"/>
      <c r="Z549" s="3"/>
    </row>
    <row r="550" spans="1:26" ht="13">
      <c r="A550" s="1"/>
      <c r="B550" s="2"/>
      <c r="C550" s="2"/>
      <c r="D550" s="2"/>
      <c r="E550" s="2"/>
      <c r="F550" s="2"/>
      <c r="G550" s="2"/>
      <c r="H550" s="3"/>
      <c r="I550" s="3"/>
      <c r="J550" s="3"/>
      <c r="K550" s="3"/>
      <c r="L550" s="3"/>
      <c r="M550" s="3"/>
      <c r="N550" s="3"/>
      <c r="O550" s="3"/>
      <c r="P550" s="3"/>
      <c r="Q550" s="3"/>
      <c r="R550" s="3"/>
      <c r="S550" s="3"/>
      <c r="T550" s="3"/>
      <c r="U550" s="3"/>
      <c r="V550" s="3"/>
      <c r="W550" s="3"/>
      <c r="X550" s="3"/>
      <c r="Y550" s="3"/>
      <c r="Z550" s="3"/>
    </row>
    <row r="551" spans="1:26" ht="13">
      <c r="A551" s="1"/>
      <c r="B551" s="2"/>
      <c r="C551" s="2"/>
      <c r="D551" s="2"/>
      <c r="E551" s="2"/>
      <c r="F551" s="2"/>
      <c r="G551" s="2"/>
      <c r="H551" s="3"/>
      <c r="I551" s="3"/>
      <c r="J551" s="3"/>
      <c r="K551" s="3"/>
      <c r="L551" s="3"/>
      <c r="M551" s="3"/>
      <c r="N551" s="3"/>
      <c r="O551" s="3"/>
      <c r="P551" s="3"/>
      <c r="Q551" s="3"/>
      <c r="R551" s="3"/>
      <c r="S551" s="3"/>
      <c r="T551" s="3"/>
      <c r="U551" s="3"/>
      <c r="V551" s="3"/>
      <c r="W551" s="3"/>
      <c r="X551" s="3"/>
      <c r="Y551" s="3"/>
      <c r="Z551" s="3"/>
    </row>
    <row r="552" spans="1:26" ht="13">
      <c r="A552" s="1"/>
      <c r="B552" s="2"/>
      <c r="C552" s="2"/>
      <c r="D552" s="2"/>
      <c r="E552" s="2"/>
      <c r="F552" s="2"/>
      <c r="G552" s="2"/>
      <c r="H552" s="3"/>
      <c r="I552" s="3"/>
      <c r="J552" s="3"/>
      <c r="K552" s="3"/>
      <c r="L552" s="3"/>
      <c r="M552" s="3"/>
      <c r="N552" s="3"/>
      <c r="O552" s="3"/>
      <c r="P552" s="3"/>
      <c r="Q552" s="3"/>
      <c r="R552" s="3"/>
      <c r="S552" s="3"/>
      <c r="T552" s="3"/>
      <c r="U552" s="3"/>
      <c r="V552" s="3"/>
      <c r="W552" s="3"/>
      <c r="X552" s="3"/>
      <c r="Y552" s="3"/>
      <c r="Z552" s="3"/>
    </row>
    <row r="553" spans="1:26" ht="13">
      <c r="A553" s="1"/>
      <c r="B553" s="2"/>
      <c r="C553" s="2"/>
      <c r="D553" s="2"/>
      <c r="E553" s="2"/>
      <c r="F553" s="2"/>
      <c r="G553" s="2"/>
      <c r="H553" s="3"/>
      <c r="I553" s="3"/>
      <c r="J553" s="3"/>
      <c r="K553" s="3"/>
      <c r="L553" s="3"/>
      <c r="M553" s="3"/>
      <c r="N553" s="3"/>
      <c r="O553" s="3"/>
      <c r="P553" s="3"/>
      <c r="Q553" s="3"/>
      <c r="R553" s="3"/>
      <c r="S553" s="3"/>
      <c r="T553" s="3"/>
      <c r="U553" s="3"/>
      <c r="V553" s="3"/>
      <c r="W553" s="3"/>
      <c r="X553" s="3"/>
      <c r="Y553" s="3"/>
      <c r="Z553" s="3"/>
    </row>
    <row r="554" spans="1:26" ht="13">
      <c r="A554" s="1"/>
      <c r="B554" s="2"/>
      <c r="C554" s="2"/>
      <c r="D554" s="2"/>
      <c r="E554" s="2"/>
      <c r="F554" s="2"/>
      <c r="G554" s="2"/>
      <c r="H554" s="3"/>
      <c r="I554" s="3"/>
      <c r="J554" s="3"/>
      <c r="K554" s="3"/>
      <c r="L554" s="3"/>
      <c r="M554" s="3"/>
      <c r="N554" s="3"/>
      <c r="O554" s="3"/>
      <c r="P554" s="3"/>
      <c r="Q554" s="3"/>
      <c r="R554" s="3"/>
      <c r="S554" s="3"/>
      <c r="T554" s="3"/>
      <c r="U554" s="3"/>
      <c r="V554" s="3"/>
      <c r="W554" s="3"/>
      <c r="X554" s="3"/>
      <c r="Y554" s="3"/>
      <c r="Z554" s="3"/>
    </row>
    <row r="555" spans="1:26" ht="13">
      <c r="A555" s="1"/>
      <c r="B555" s="2"/>
      <c r="C555" s="2"/>
      <c r="D555" s="2"/>
      <c r="E555" s="2"/>
      <c r="F555" s="2"/>
      <c r="G555" s="2"/>
      <c r="H555" s="3"/>
      <c r="I555" s="3"/>
      <c r="J555" s="3"/>
      <c r="K555" s="3"/>
      <c r="L555" s="3"/>
      <c r="M555" s="3"/>
      <c r="N555" s="3"/>
      <c r="O555" s="3"/>
      <c r="P555" s="3"/>
      <c r="Q555" s="3"/>
      <c r="R555" s="3"/>
      <c r="S555" s="3"/>
      <c r="T555" s="3"/>
      <c r="U555" s="3"/>
      <c r="V555" s="3"/>
      <c r="W555" s="3"/>
      <c r="X555" s="3"/>
      <c r="Y555" s="3"/>
      <c r="Z555" s="3"/>
    </row>
    <row r="556" spans="1:26" ht="13">
      <c r="A556" s="1"/>
      <c r="B556" s="2"/>
      <c r="C556" s="2"/>
      <c r="D556" s="2"/>
      <c r="E556" s="2"/>
      <c r="F556" s="2"/>
      <c r="G556" s="2"/>
      <c r="H556" s="3"/>
      <c r="I556" s="3"/>
      <c r="J556" s="3"/>
      <c r="K556" s="3"/>
      <c r="L556" s="3"/>
      <c r="M556" s="3"/>
      <c r="N556" s="3"/>
      <c r="O556" s="3"/>
      <c r="P556" s="3"/>
      <c r="Q556" s="3"/>
      <c r="R556" s="3"/>
      <c r="S556" s="3"/>
      <c r="T556" s="3"/>
      <c r="U556" s="3"/>
      <c r="V556" s="3"/>
      <c r="W556" s="3"/>
      <c r="X556" s="3"/>
      <c r="Y556" s="3"/>
      <c r="Z556" s="3"/>
    </row>
    <row r="557" spans="1:26" ht="13">
      <c r="A557" s="1"/>
      <c r="B557" s="2"/>
      <c r="C557" s="2"/>
      <c r="D557" s="2"/>
      <c r="E557" s="2"/>
      <c r="F557" s="2"/>
      <c r="G557" s="2"/>
      <c r="H557" s="3"/>
      <c r="I557" s="3"/>
      <c r="J557" s="3"/>
      <c r="K557" s="3"/>
      <c r="L557" s="3"/>
      <c r="M557" s="3"/>
      <c r="N557" s="3"/>
      <c r="O557" s="3"/>
      <c r="P557" s="3"/>
      <c r="Q557" s="3"/>
      <c r="R557" s="3"/>
      <c r="S557" s="3"/>
      <c r="T557" s="3"/>
      <c r="U557" s="3"/>
      <c r="V557" s="3"/>
      <c r="W557" s="3"/>
      <c r="X557" s="3"/>
      <c r="Y557" s="3"/>
      <c r="Z557" s="3"/>
    </row>
    <row r="558" spans="1:26" ht="13">
      <c r="A558" s="1"/>
      <c r="B558" s="2"/>
      <c r="C558" s="2"/>
      <c r="D558" s="2"/>
      <c r="E558" s="2"/>
      <c r="F558" s="2"/>
      <c r="G558" s="2"/>
      <c r="H558" s="3"/>
      <c r="I558" s="3"/>
      <c r="J558" s="3"/>
      <c r="K558" s="3"/>
      <c r="L558" s="3"/>
      <c r="M558" s="3"/>
      <c r="N558" s="3"/>
      <c r="O558" s="3"/>
      <c r="P558" s="3"/>
      <c r="Q558" s="3"/>
      <c r="R558" s="3"/>
      <c r="S558" s="3"/>
      <c r="T558" s="3"/>
      <c r="U558" s="3"/>
      <c r="V558" s="3"/>
      <c r="W558" s="3"/>
      <c r="X558" s="3"/>
      <c r="Y558" s="3"/>
      <c r="Z558" s="3"/>
    </row>
    <row r="559" spans="1:26" ht="13">
      <c r="A559" s="1"/>
      <c r="B559" s="2"/>
      <c r="C559" s="2"/>
      <c r="D559" s="2"/>
      <c r="E559" s="2"/>
      <c r="F559" s="2"/>
      <c r="G559" s="2"/>
      <c r="H559" s="3"/>
      <c r="I559" s="3"/>
      <c r="J559" s="3"/>
      <c r="K559" s="3"/>
      <c r="L559" s="3"/>
      <c r="M559" s="3"/>
      <c r="N559" s="3"/>
      <c r="O559" s="3"/>
      <c r="P559" s="3"/>
      <c r="Q559" s="3"/>
      <c r="R559" s="3"/>
      <c r="S559" s="3"/>
      <c r="T559" s="3"/>
      <c r="U559" s="3"/>
      <c r="V559" s="3"/>
      <c r="W559" s="3"/>
      <c r="X559" s="3"/>
      <c r="Y559" s="3"/>
      <c r="Z559" s="3"/>
    </row>
    <row r="560" spans="1:26" ht="13">
      <c r="A560" s="1"/>
      <c r="B560" s="2"/>
      <c r="C560" s="2"/>
      <c r="D560" s="2"/>
      <c r="E560" s="2"/>
      <c r="F560" s="2"/>
      <c r="G560" s="2"/>
      <c r="H560" s="3"/>
      <c r="I560" s="3"/>
      <c r="J560" s="3"/>
      <c r="K560" s="3"/>
      <c r="L560" s="3"/>
      <c r="M560" s="3"/>
      <c r="N560" s="3"/>
      <c r="O560" s="3"/>
      <c r="P560" s="3"/>
      <c r="Q560" s="3"/>
      <c r="R560" s="3"/>
      <c r="S560" s="3"/>
      <c r="T560" s="3"/>
      <c r="U560" s="3"/>
      <c r="V560" s="3"/>
      <c r="W560" s="3"/>
      <c r="X560" s="3"/>
      <c r="Y560" s="3"/>
      <c r="Z560" s="3"/>
    </row>
    <row r="561" spans="1:26" ht="13">
      <c r="A561" s="1"/>
      <c r="B561" s="2"/>
      <c r="C561" s="2"/>
      <c r="D561" s="2"/>
      <c r="E561" s="2"/>
      <c r="F561" s="2"/>
      <c r="G561" s="2"/>
      <c r="H561" s="3"/>
      <c r="I561" s="3"/>
      <c r="J561" s="3"/>
      <c r="K561" s="3"/>
      <c r="L561" s="3"/>
      <c r="M561" s="3"/>
      <c r="N561" s="3"/>
      <c r="O561" s="3"/>
      <c r="P561" s="3"/>
      <c r="Q561" s="3"/>
      <c r="R561" s="3"/>
      <c r="S561" s="3"/>
      <c r="T561" s="3"/>
      <c r="U561" s="3"/>
      <c r="V561" s="3"/>
      <c r="W561" s="3"/>
      <c r="X561" s="3"/>
      <c r="Y561" s="3"/>
      <c r="Z561" s="3"/>
    </row>
    <row r="562" spans="1:26" ht="13">
      <c r="A562" s="1"/>
      <c r="B562" s="2"/>
      <c r="C562" s="2"/>
      <c r="D562" s="2"/>
      <c r="E562" s="2"/>
      <c r="F562" s="2"/>
      <c r="G562" s="2"/>
      <c r="H562" s="3"/>
      <c r="I562" s="3"/>
      <c r="J562" s="3"/>
      <c r="K562" s="3"/>
      <c r="L562" s="3"/>
      <c r="M562" s="3"/>
      <c r="N562" s="3"/>
      <c r="O562" s="3"/>
      <c r="P562" s="3"/>
      <c r="Q562" s="3"/>
      <c r="R562" s="3"/>
      <c r="S562" s="3"/>
      <c r="T562" s="3"/>
      <c r="U562" s="3"/>
      <c r="V562" s="3"/>
      <c r="W562" s="3"/>
      <c r="X562" s="3"/>
      <c r="Y562" s="3"/>
      <c r="Z562" s="3"/>
    </row>
    <row r="563" spans="1:26" ht="13">
      <c r="A563" s="1"/>
      <c r="B563" s="2"/>
      <c r="C563" s="2"/>
      <c r="D563" s="2"/>
      <c r="E563" s="2"/>
      <c r="F563" s="2"/>
      <c r="G563" s="2"/>
      <c r="H563" s="3"/>
      <c r="I563" s="3"/>
      <c r="J563" s="3"/>
      <c r="K563" s="3"/>
      <c r="L563" s="3"/>
      <c r="M563" s="3"/>
      <c r="N563" s="3"/>
      <c r="O563" s="3"/>
      <c r="P563" s="3"/>
      <c r="Q563" s="3"/>
      <c r="R563" s="3"/>
      <c r="S563" s="3"/>
      <c r="T563" s="3"/>
      <c r="U563" s="3"/>
      <c r="V563" s="3"/>
      <c r="W563" s="3"/>
      <c r="X563" s="3"/>
      <c r="Y563" s="3"/>
      <c r="Z563" s="3"/>
    </row>
    <row r="564" spans="1:26" ht="13">
      <c r="A564" s="1"/>
      <c r="B564" s="2"/>
      <c r="C564" s="2"/>
      <c r="D564" s="2"/>
      <c r="E564" s="2"/>
      <c r="F564" s="2"/>
      <c r="G564" s="2"/>
      <c r="H564" s="3"/>
      <c r="I564" s="3"/>
      <c r="J564" s="3"/>
      <c r="K564" s="3"/>
      <c r="L564" s="3"/>
      <c r="M564" s="3"/>
      <c r="N564" s="3"/>
      <c r="O564" s="3"/>
      <c r="P564" s="3"/>
      <c r="Q564" s="3"/>
      <c r="R564" s="3"/>
      <c r="S564" s="3"/>
      <c r="T564" s="3"/>
      <c r="U564" s="3"/>
      <c r="V564" s="3"/>
      <c r="W564" s="3"/>
      <c r="X564" s="3"/>
      <c r="Y564" s="3"/>
      <c r="Z564" s="3"/>
    </row>
    <row r="565" spans="1:26" ht="13">
      <c r="A565" s="1"/>
      <c r="B565" s="2"/>
      <c r="C565" s="2"/>
      <c r="D565" s="2"/>
      <c r="E565" s="2"/>
      <c r="F565" s="2"/>
      <c r="G565" s="2"/>
      <c r="H565" s="3"/>
      <c r="I565" s="3"/>
      <c r="J565" s="3"/>
      <c r="K565" s="3"/>
      <c r="L565" s="3"/>
      <c r="M565" s="3"/>
      <c r="N565" s="3"/>
      <c r="O565" s="3"/>
      <c r="P565" s="3"/>
      <c r="Q565" s="3"/>
      <c r="R565" s="3"/>
      <c r="S565" s="3"/>
      <c r="T565" s="3"/>
      <c r="U565" s="3"/>
      <c r="V565" s="3"/>
      <c r="W565" s="3"/>
      <c r="X565" s="3"/>
      <c r="Y565" s="3"/>
      <c r="Z565" s="3"/>
    </row>
    <row r="566" spans="1:26" ht="13">
      <c r="A566" s="1"/>
      <c r="B566" s="2"/>
      <c r="C566" s="2"/>
      <c r="D566" s="2"/>
      <c r="E566" s="2"/>
      <c r="F566" s="2"/>
      <c r="G566" s="2"/>
      <c r="H566" s="3"/>
      <c r="I566" s="3"/>
      <c r="J566" s="3"/>
      <c r="K566" s="3"/>
      <c r="L566" s="3"/>
      <c r="M566" s="3"/>
      <c r="N566" s="3"/>
      <c r="O566" s="3"/>
      <c r="P566" s="3"/>
      <c r="Q566" s="3"/>
      <c r="R566" s="3"/>
      <c r="S566" s="3"/>
      <c r="T566" s="3"/>
      <c r="U566" s="3"/>
      <c r="V566" s="3"/>
      <c r="W566" s="3"/>
      <c r="X566" s="3"/>
      <c r="Y566" s="3"/>
      <c r="Z566" s="3"/>
    </row>
    <row r="567" spans="1:26" ht="13">
      <c r="A567" s="1"/>
      <c r="B567" s="2"/>
      <c r="C567" s="2"/>
      <c r="D567" s="2"/>
      <c r="E567" s="2"/>
      <c r="F567" s="2"/>
      <c r="G567" s="2"/>
      <c r="H567" s="3"/>
      <c r="I567" s="3"/>
      <c r="J567" s="3"/>
      <c r="K567" s="3"/>
      <c r="L567" s="3"/>
      <c r="M567" s="3"/>
      <c r="N567" s="3"/>
      <c r="O567" s="3"/>
      <c r="P567" s="3"/>
      <c r="Q567" s="3"/>
      <c r="R567" s="3"/>
      <c r="S567" s="3"/>
      <c r="T567" s="3"/>
      <c r="U567" s="3"/>
      <c r="V567" s="3"/>
      <c r="W567" s="3"/>
      <c r="X567" s="3"/>
      <c r="Y567" s="3"/>
      <c r="Z567" s="3"/>
    </row>
    <row r="568" spans="1:26" ht="13">
      <c r="A568" s="1"/>
      <c r="B568" s="2"/>
      <c r="C568" s="2"/>
      <c r="D568" s="2"/>
      <c r="E568" s="2"/>
      <c r="F568" s="2"/>
      <c r="G568" s="2"/>
      <c r="H568" s="3"/>
      <c r="I568" s="3"/>
      <c r="J568" s="3"/>
      <c r="K568" s="3"/>
      <c r="L568" s="3"/>
      <c r="M568" s="3"/>
      <c r="N568" s="3"/>
      <c r="O568" s="3"/>
      <c r="P568" s="3"/>
      <c r="Q568" s="3"/>
      <c r="R568" s="3"/>
      <c r="S568" s="3"/>
      <c r="T568" s="3"/>
      <c r="U568" s="3"/>
      <c r="V568" s="3"/>
      <c r="W568" s="3"/>
      <c r="X568" s="3"/>
      <c r="Y568" s="3"/>
      <c r="Z568" s="3"/>
    </row>
    <row r="569" spans="1:26" ht="13">
      <c r="A569" s="1"/>
      <c r="B569" s="2"/>
      <c r="C569" s="2"/>
      <c r="D569" s="2"/>
      <c r="E569" s="2"/>
      <c r="F569" s="2"/>
      <c r="G569" s="2"/>
      <c r="H569" s="3"/>
      <c r="I569" s="3"/>
      <c r="J569" s="3"/>
      <c r="K569" s="3"/>
      <c r="L569" s="3"/>
      <c r="M569" s="3"/>
      <c r="N569" s="3"/>
      <c r="O569" s="3"/>
      <c r="P569" s="3"/>
      <c r="Q569" s="3"/>
      <c r="R569" s="3"/>
      <c r="S569" s="3"/>
      <c r="T569" s="3"/>
      <c r="U569" s="3"/>
      <c r="V569" s="3"/>
      <c r="W569" s="3"/>
      <c r="X569" s="3"/>
      <c r="Y569" s="3"/>
      <c r="Z569" s="3"/>
    </row>
    <row r="570" spans="1:26" ht="13">
      <c r="A570" s="1"/>
      <c r="B570" s="2"/>
      <c r="C570" s="2"/>
      <c r="D570" s="2"/>
      <c r="E570" s="2"/>
      <c r="F570" s="2"/>
      <c r="G570" s="2"/>
      <c r="H570" s="3"/>
      <c r="I570" s="3"/>
      <c r="J570" s="3"/>
      <c r="K570" s="3"/>
      <c r="L570" s="3"/>
      <c r="M570" s="3"/>
      <c r="N570" s="3"/>
      <c r="O570" s="3"/>
      <c r="P570" s="3"/>
      <c r="Q570" s="3"/>
      <c r="R570" s="3"/>
      <c r="S570" s="3"/>
      <c r="T570" s="3"/>
      <c r="U570" s="3"/>
      <c r="V570" s="3"/>
      <c r="W570" s="3"/>
      <c r="X570" s="3"/>
      <c r="Y570" s="3"/>
      <c r="Z570" s="3"/>
    </row>
    <row r="571" spans="1:26" ht="13">
      <c r="A571" s="1"/>
      <c r="B571" s="2"/>
      <c r="C571" s="2"/>
      <c r="D571" s="2"/>
      <c r="E571" s="2"/>
      <c r="F571" s="2"/>
      <c r="G571" s="2"/>
      <c r="H571" s="3"/>
      <c r="I571" s="3"/>
      <c r="J571" s="3"/>
      <c r="K571" s="3"/>
      <c r="L571" s="3"/>
      <c r="M571" s="3"/>
      <c r="N571" s="3"/>
      <c r="O571" s="3"/>
      <c r="P571" s="3"/>
      <c r="Q571" s="3"/>
      <c r="R571" s="3"/>
      <c r="S571" s="3"/>
      <c r="T571" s="3"/>
      <c r="U571" s="3"/>
      <c r="V571" s="3"/>
      <c r="W571" s="3"/>
      <c r="X571" s="3"/>
      <c r="Y571" s="3"/>
      <c r="Z571" s="3"/>
    </row>
    <row r="572" spans="1:26" ht="13">
      <c r="A572" s="1"/>
      <c r="B572" s="2"/>
      <c r="C572" s="2"/>
      <c r="D572" s="2"/>
      <c r="E572" s="2"/>
      <c r="F572" s="2"/>
      <c r="G572" s="2"/>
      <c r="H572" s="3"/>
      <c r="I572" s="3"/>
      <c r="J572" s="3"/>
      <c r="K572" s="3"/>
      <c r="L572" s="3"/>
      <c r="M572" s="3"/>
      <c r="N572" s="3"/>
      <c r="O572" s="3"/>
      <c r="P572" s="3"/>
      <c r="Q572" s="3"/>
      <c r="R572" s="3"/>
      <c r="S572" s="3"/>
      <c r="T572" s="3"/>
      <c r="U572" s="3"/>
      <c r="V572" s="3"/>
      <c r="W572" s="3"/>
      <c r="X572" s="3"/>
      <c r="Y572" s="3"/>
      <c r="Z572" s="3"/>
    </row>
    <row r="573" spans="1:26" ht="13">
      <c r="A573" s="1"/>
      <c r="B573" s="2"/>
      <c r="C573" s="2"/>
      <c r="D573" s="2"/>
      <c r="E573" s="2"/>
      <c r="F573" s="2"/>
      <c r="G573" s="2"/>
      <c r="H573" s="3"/>
      <c r="I573" s="3"/>
      <c r="J573" s="3"/>
      <c r="K573" s="3"/>
      <c r="L573" s="3"/>
      <c r="M573" s="3"/>
      <c r="N573" s="3"/>
      <c r="O573" s="3"/>
      <c r="P573" s="3"/>
      <c r="Q573" s="3"/>
      <c r="R573" s="3"/>
      <c r="S573" s="3"/>
      <c r="T573" s="3"/>
      <c r="U573" s="3"/>
      <c r="V573" s="3"/>
      <c r="W573" s="3"/>
      <c r="X573" s="3"/>
      <c r="Y573" s="3"/>
      <c r="Z573" s="3"/>
    </row>
    <row r="574" spans="1:26" ht="13">
      <c r="A574" s="1"/>
      <c r="B574" s="2"/>
      <c r="C574" s="2"/>
      <c r="D574" s="2"/>
      <c r="E574" s="2"/>
      <c r="F574" s="2"/>
      <c r="G574" s="2"/>
      <c r="H574" s="3"/>
      <c r="I574" s="3"/>
      <c r="J574" s="3"/>
      <c r="K574" s="3"/>
      <c r="L574" s="3"/>
      <c r="M574" s="3"/>
      <c r="N574" s="3"/>
      <c r="O574" s="3"/>
      <c r="P574" s="3"/>
      <c r="Q574" s="3"/>
      <c r="R574" s="3"/>
      <c r="S574" s="3"/>
      <c r="T574" s="3"/>
      <c r="U574" s="3"/>
      <c r="V574" s="3"/>
      <c r="W574" s="3"/>
      <c r="X574" s="3"/>
      <c r="Y574" s="3"/>
      <c r="Z574" s="3"/>
    </row>
    <row r="575" spans="1:26" ht="13">
      <c r="A575" s="1"/>
      <c r="B575" s="2"/>
      <c r="C575" s="2"/>
      <c r="D575" s="2"/>
      <c r="E575" s="2"/>
      <c r="F575" s="2"/>
      <c r="G575" s="2"/>
      <c r="H575" s="3"/>
      <c r="I575" s="3"/>
      <c r="J575" s="3"/>
      <c r="K575" s="3"/>
      <c r="L575" s="3"/>
      <c r="M575" s="3"/>
      <c r="N575" s="3"/>
      <c r="O575" s="3"/>
      <c r="P575" s="3"/>
      <c r="Q575" s="3"/>
      <c r="R575" s="3"/>
      <c r="S575" s="3"/>
      <c r="T575" s="3"/>
      <c r="U575" s="3"/>
      <c r="V575" s="3"/>
      <c r="W575" s="3"/>
      <c r="X575" s="3"/>
      <c r="Y575" s="3"/>
      <c r="Z575" s="3"/>
    </row>
    <row r="576" spans="1:26" ht="13">
      <c r="A576" s="1"/>
      <c r="B576" s="2"/>
      <c r="C576" s="2"/>
      <c r="D576" s="2"/>
      <c r="E576" s="2"/>
      <c r="F576" s="2"/>
      <c r="G576" s="2"/>
      <c r="H576" s="3"/>
      <c r="I576" s="3"/>
      <c r="J576" s="3"/>
      <c r="K576" s="3"/>
      <c r="L576" s="3"/>
      <c r="M576" s="3"/>
      <c r="N576" s="3"/>
      <c r="O576" s="3"/>
      <c r="P576" s="3"/>
      <c r="Q576" s="3"/>
      <c r="R576" s="3"/>
      <c r="S576" s="3"/>
      <c r="T576" s="3"/>
      <c r="U576" s="3"/>
      <c r="V576" s="3"/>
      <c r="W576" s="3"/>
      <c r="X576" s="3"/>
      <c r="Y576" s="3"/>
      <c r="Z576" s="3"/>
    </row>
    <row r="577" spans="1:26" ht="13">
      <c r="A577" s="1"/>
      <c r="B577" s="2"/>
      <c r="C577" s="2"/>
      <c r="D577" s="2"/>
      <c r="E577" s="2"/>
      <c r="F577" s="2"/>
      <c r="G577" s="2"/>
      <c r="H577" s="3"/>
      <c r="I577" s="3"/>
      <c r="J577" s="3"/>
      <c r="K577" s="3"/>
      <c r="L577" s="3"/>
      <c r="M577" s="3"/>
      <c r="N577" s="3"/>
      <c r="O577" s="3"/>
      <c r="P577" s="3"/>
      <c r="Q577" s="3"/>
      <c r="R577" s="3"/>
      <c r="S577" s="3"/>
      <c r="T577" s="3"/>
      <c r="U577" s="3"/>
      <c r="V577" s="3"/>
      <c r="W577" s="3"/>
      <c r="X577" s="3"/>
      <c r="Y577" s="3"/>
      <c r="Z577" s="3"/>
    </row>
    <row r="578" spans="1:26" ht="13">
      <c r="A578" s="1"/>
      <c r="B578" s="2"/>
      <c r="C578" s="2"/>
      <c r="D578" s="2"/>
      <c r="E578" s="2"/>
      <c r="F578" s="2"/>
      <c r="G578" s="2"/>
      <c r="H578" s="3"/>
      <c r="I578" s="3"/>
      <c r="J578" s="3"/>
      <c r="K578" s="3"/>
      <c r="L578" s="3"/>
      <c r="M578" s="3"/>
      <c r="N578" s="3"/>
      <c r="O578" s="3"/>
      <c r="P578" s="3"/>
      <c r="Q578" s="3"/>
      <c r="R578" s="3"/>
      <c r="S578" s="3"/>
      <c r="T578" s="3"/>
      <c r="U578" s="3"/>
      <c r="V578" s="3"/>
      <c r="W578" s="3"/>
      <c r="X578" s="3"/>
      <c r="Y578" s="3"/>
      <c r="Z578" s="3"/>
    </row>
    <row r="579" spans="1:26" ht="13">
      <c r="A579" s="1"/>
      <c r="B579" s="2"/>
      <c r="C579" s="2"/>
      <c r="D579" s="2"/>
      <c r="E579" s="2"/>
      <c r="F579" s="2"/>
      <c r="G579" s="2"/>
      <c r="H579" s="3"/>
      <c r="I579" s="3"/>
      <c r="J579" s="3"/>
      <c r="K579" s="3"/>
      <c r="L579" s="3"/>
      <c r="M579" s="3"/>
      <c r="N579" s="3"/>
      <c r="O579" s="3"/>
      <c r="P579" s="3"/>
      <c r="Q579" s="3"/>
      <c r="R579" s="3"/>
      <c r="S579" s="3"/>
      <c r="T579" s="3"/>
      <c r="U579" s="3"/>
      <c r="V579" s="3"/>
      <c r="W579" s="3"/>
      <c r="X579" s="3"/>
      <c r="Y579" s="3"/>
      <c r="Z579" s="3"/>
    </row>
    <row r="580" spans="1:26" ht="13">
      <c r="A580" s="1"/>
      <c r="B580" s="2"/>
      <c r="C580" s="2"/>
      <c r="D580" s="2"/>
      <c r="E580" s="2"/>
      <c r="F580" s="2"/>
      <c r="G580" s="2"/>
      <c r="H580" s="3"/>
      <c r="I580" s="3"/>
      <c r="J580" s="3"/>
      <c r="K580" s="3"/>
      <c r="L580" s="3"/>
      <c r="M580" s="3"/>
      <c r="N580" s="3"/>
      <c r="O580" s="3"/>
      <c r="P580" s="3"/>
      <c r="Q580" s="3"/>
      <c r="R580" s="3"/>
      <c r="S580" s="3"/>
      <c r="T580" s="3"/>
      <c r="U580" s="3"/>
      <c r="V580" s="3"/>
      <c r="W580" s="3"/>
      <c r="X580" s="3"/>
      <c r="Y580" s="3"/>
      <c r="Z580" s="3"/>
    </row>
    <row r="581" spans="1:26" ht="13">
      <c r="A581" s="1"/>
      <c r="B581" s="2"/>
      <c r="C581" s="2"/>
      <c r="D581" s="2"/>
      <c r="E581" s="2"/>
      <c r="F581" s="2"/>
      <c r="G581" s="2"/>
      <c r="H581" s="3"/>
      <c r="I581" s="3"/>
      <c r="J581" s="3"/>
      <c r="K581" s="3"/>
      <c r="L581" s="3"/>
      <c r="M581" s="3"/>
      <c r="N581" s="3"/>
      <c r="O581" s="3"/>
      <c r="P581" s="3"/>
      <c r="Q581" s="3"/>
      <c r="R581" s="3"/>
      <c r="S581" s="3"/>
      <c r="T581" s="3"/>
      <c r="U581" s="3"/>
      <c r="V581" s="3"/>
      <c r="W581" s="3"/>
      <c r="X581" s="3"/>
      <c r="Y581" s="3"/>
      <c r="Z581" s="3"/>
    </row>
    <row r="582" spans="1:26" ht="13">
      <c r="A582" s="1"/>
      <c r="B582" s="2"/>
      <c r="C582" s="2"/>
      <c r="D582" s="2"/>
      <c r="E582" s="2"/>
      <c r="F582" s="2"/>
      <c r="G582" s="2"/>
      <c r="H582" s="3"/>
      <c r="I582" s="3"/>
      <c r="J582" s="3"/>
      <c r="K582" s="3"/>
      <c r="L582" s="3"/>
      <c r="M582" s="3"/>
      <c r="N582" s="3"/>
      <c r="O582" s="3"/>
      <c r="P582" s="3"/>
      <c r="Q582" s="3"/>
      <c r="R582" s="3"/>
      <c r="S582" s="3"/>
      <c r="T582" s="3"/>
      <c r="U582" s="3"/>
      <c r="V582" s="3"/>
      <c r="W582" s="3"/>
      <c r="X582" s="3"/>
      <c r="Y582" s="3"/>
      <c r="Z582" s="3"/>
    </row>
    <row r="583" spans="1:26" ht="13">
      <c r="A583" s="1"/>
      <c r="B583" s="2"/>
      <c r="C583" s="2"/>
      <c r="D583" s="2"/>
      <c r="E583" s="2"/>
      <c r="F583" s="2"/>
      <c r="G583" s="2"/>
      <c r="H583" s="3"/>
      <c r="I583" s="3"/>
      <c r="J583" s="3"/>
      <c r="K583" s="3"/>
      <c r="L583" s="3"/>
      <c r="M583" s="3"/>
      <c r="N583" s="3"/>
      <c r="O583" s="3"/>
      <c r="P583" s="3"/>
      <c r="Q583" s="3"/>
      <c r="R583" s="3"/>
      <c r="S583" s="3"/>
      <c r="T583" s="3"/>
      <c r="U583" s="3"/>
      <c r="V583" s="3"/>
      <c r="W583" s="3"/>
      <c r="X583" s="3"/>
      <c r="Y583" s="3"/>
      <c r="Z583" s="3"/>
    </row>
    <row r="584" spans="1:26" ht="13">
      <c r="A584" s="1"/>
      <c r="B584" s="2"/>
      <c r="C584" s="2"/>
      <c r="D584" s="2"/>
      <c r="E584" s="2"/>
      <c r="F584" s="2"/>
      <c r="G584" s="2"/>
      <c r="H584" s="3"/>
      <c r="I584" s="3"/>
      <c r="J584" s="3"/>
      <c r="K584" s="3"/>
      <c r="L584" s="3"/>
      <c r="M584" s="3"/>
      <c r="N584" s="3"/>
      <c r="O584" s="3"/>
      <c r="P584" s="3"/>
      <c r="Q584" s="3"/>
      <c r="R584" s="3"/>
      <c r="S584" s="3"/>
      <c r="T584" s="3"/>
      <c r="U584" s="3"/>
      <c r="V584" s="3"/>
      <c r="W584" s="3"/>
      <c r="X584" s="3"/>
      <c r="Y584" s="3"/>
      <c r="Z584" s="3"/>
    </row>
    <row r="585" spans="1:26" ht="13">
      <c r="A585" s="1"/>
      <c r="B585" s="2"/>
      <c r="C585" s="2"/>
      <c r="D585" s="2"/>
      <c r="E585" s="2"/>
      <c r="F585" s="2"/>
      <c r="G585" s="2"/>
      <c r="H585" s="3"/>
      <c r="I585" s="3"/>
      <c r="J585" s="3"/>
      <c r="K585" s="3"/>
      <c r="L585" s="3"/>
      <c r="M585" s="3"/>
      <c r="N585" s="3"/>
      <c r="O585" s="3"/>
      <c r="P585" s="3"/>
      <c r="Q585" s="3"/>
      <c r="R585" s="3"/>
      <c r="S585" s="3"/>
      <c r="T585" s="3"/>
      <c r="U585" s="3"/>
      <c r="V585" s="3"/>
      <c r="W585" s="3"/>
      <c r="X585" s="3"/>
      <c r="Y585" s="3"/>
      <c r="Z585" s="3"/>
    </row>
    <row r="586" spans="1:26" ht="13">
      <c r="A586" s="1"/>
      <c r="B586" s="2"/>
      <c r="C586" s="2"/>
      <c r="D586" s="2"/>
      <c r="E586" s="2"/>
      <c r="F586" s="2"/>
      <c r="G586" s="2"/>
      <c r="H586" s="3"/>
      <c r="I586" s="3"/>
      <c r="J586" s="3"/>
      <c r="K586" s="3"/>
      <c r="L586" s="3"/>
      <c r="M586" s="3"/>
      <c r="N586" s="3"/>
      <c r="O586" s="3"/>
      <c r="P586" s="3"/>
      <c r="Q586" s="3"/>
      <c r="R586" s="3"/>
      <c r="S586" s="3"/>
      <c r="T586" s="3"/>
      <c r="U586" s="3"/>
      <c r="V586" s="3"/>
      <c r="W586" s="3"/>
      <c r="X586" s="3"/>
      <c r="Y586" s="3"/>
      <c r="Z586" s="3"/>
    </row>
    <row r="587" spans="1:26" ht="13">
      <c r="A587" s="1"/>
      <c r="B587" s="2"/>
      <c r="C587" s="2"/>
      <c r="D587" s="2"/>
      <c r="E587" s="2"/>
      <c r="F587" s="2"/>
      <c r="G587" s="2"/>
      <c r="H587" s="3"/>
      <c r="I587" s="3"/>
      <c r="J587" s="3"/>
      <c r="K587" s="3"/>
      <c r="L587" s="3"/>
      <c r="M587" s="3"/>
      <c r="N587" s="3"/>
      <c r="O587" s="3"/>
      <c r="P587" s="3"/>
      <c r="Q587" s="3"/>
      <c r="R587" s="3"/>
      <c r="S587" s="3"/>
      <c r="T587" s="3"/>
      <c r="U587" s="3"/>
      <c r="V587" s="3"/>
      <c r="W587" s="3"/>
      <c r="X587" s="3"/>
      <c r="Y587" s="3"/>
      <c r="Z587" s="3"/>
    </row>
    <row r="588" spans="1:26" ht="13">
      <c r="A588" s="1"/>
      <c r="B588" s="2"/>
      <c r="C588" s="2"/>
      <c r="D588" s="2"/>
      <c r="E588" s="2"/>
      <c r="F588" s="2"/>
      <c r="G588" s="2"/>
      <c r="H588" s="3"/>
      <c r="I588" s="3"/>
      <c r="J588" s="3"/>
      <c r="K588" s="3"/>
      <c r="L588" s="3"/>
      <c r="M588" s="3"/>
      <c r="N588" s="3"/>
      <c r="O588" s="3"/>
      <c r="P588" s="3"/>
      <c r="Q588" s="3"/>
      <c r="R588" s="3"/>
      <c r="S588" s="3"/>
      <c r="T588" s="3"/>
      <c r="U588" s="3"/>
      <c r="V588" s="3"/>
      <c r="W588" s="3"/>
      <c r="X588" s="3"/>
      <c r="Y588" s="3"/>
      <c r="Z588" s="3"/>
    </row>
    <row r="589" spans="1:26" ht="13">
      <c r="A589" s="1"/>
      <c r="B589" s="2"/>
      <c r="C589" s="2"/>
      <c r="D589" s="2"/>
      <c r="E589" s="2"/>
      <c r="F589" s="2"/>
      <c r="G589" s="2"/>
      <c r="H589" s="3"/>
      <c r="I589" s="3"/>
      <c r="J589" s="3"/>
      <c r="K589" s="3"/>
      <c r="L589" s="3"/>
      <c r="M589" s="3"/>
      <c r="N589" s="3"/>
      <c r="O589" s="3"/>
      <c r="P589" s="3"/>
      <c r="Q589" s="3"/>
      <c r="R589" s="3"/>
      <c r="S589" s="3"/>
      <c r="T589" s="3"/>
      <c r="U589" s="3"/>
      <c r="V589" s="3"/>
      <c r="W589" s="3"/>
      <c r="X589" s="3"/>
      <c r="Y589" s="3"/>
      <c r="Z589" s="3"/>
    </row>
    <row r="590" spans="1:26" ht="13">
      <c r="A590" s="1"/>
      <c r="B590" s="2"/>
      <c r="C590" s="2"/>
      <c r="D590" s="2"/>
      <c r="E590" s="2"/>
      <c r="F590" s="2"/>
      <c r="G590" s="2"/>
      <c r="H590" s="3"/>
      <c r="I590" s="3"/>
      <c r="J590" s="3"/>
      <c r="K590" s="3"/>
      <c r="L590" s="3"/>
      <c r="M590" s="3"/>
      <c r="N590" s="3"/>
      <c r="O590" s="3"/>
      <c r="P590" s="3"/>
      <c r="Q590" s="3"/>
      <c r="R590" s="3"/>
      <c r="S590" s="3"/>
      <c r="T590" s="3"/>
      <c r="U590" s="3"/>
      <c r="V590" s="3"/>
      <c r="W590" s="3"/>
      <c r="X590" s="3"/>
      <c r="Y590" s="3"/>
      <c r="Z590" s="3"/>
    </row>
    <row r="591" spans="1:26" ht="13">
      <c r="A591" s="1"/>
      <c r="B591" s="2"/>
      <c r="C591" s="2"/>
      <c r="D591" s="2"/>
      <c r="E591" s="2"/>
      <c r="F591" s="2"/>
      <c r="G591" s="2"/>
      <c r="H591" s="3"/>
      <c r="I591" s="3"/>
      <c r="J591" s="3"/>
      <c r="K591" s="3"/>
      <c r="L591" s="3"/>
      <c r="M591" s="3"/>
      <c r="N591" s="3"/>
      <c r="O591" s="3"/>
      <c r="P591" s="3"/>
      <c r="Q591" s="3"/>
      <c r="R591" s="3"/>
      <c r="S591" s="3"/>
      <c r="T591" s="3"/>
      <c r="U591" s="3"/>
      <c r="V591" s="3"/>
      <c r="W591" s="3"/>
      <c r="X591" s="3"/>
      <c r="Y591" s="3"/>
      <c r="Z591" s="3"/>
    </row>
    <row r="592" spans="1:26" ht="13">
      <c r="A592" s="1"/>
      <c r="B592" s="2"/>
      <c r="C592" s="2"/>
      <c r="D592" s="2"/>
      <c r="E592" s="2"/>
      <c r="F592" s="2"/>
      <c r="G592" s="2"/>
      <c r="H592" s="3"/>
      <c r="I592" s="3"/>
      <c r="J592" s="3"/>
      <c r="K592" s="3"/>
      <c r="L592" s="3"/>
      <c r="M592" s="3"/>
      <c r="N592" s="3"/>
      <c r="O592" s="3"/>
      <c r="P592" s="3"/>
      <c r="Q592" s="3"/>
      <c r="R592" s="3"/>
      <c r="S592" s="3"/>
      <c r="T592" s="3"/>
      <c r="U592" s="3"/>
      <c r="V592" s="3"/>
      <c r="W592" s="3"/>
      <c r="X592" s="3"/>
      <c r="Y592" s="3"/>
      <c r="Z592" s="3"/>
    </row>
    <row r="593" spans="1:26" ht="13">
      <c r="A593" s="1"/>
      <c r="B593" s="2"/>
      <c r="C593" s="2"/>
      <c r="D593" s="2"/>
      <c r="E593" s="2"/>
      <c r="F593" s="2"/>
      <c r="G593" s="2"/>
      <c r="H593" s="3"/>
      <c r="I593" s="3"/>
      <c r="J593" s="3"/>
      <c r="K593" s="3"/>
      <c r="L593" s="3"/>
      <c r="M593" s="3"/>
      <c r="N593" s="3"/>
      <c r="O593" s="3"/>
      <c r="P593" s="3"/>
      <c r="Q593" s="3"/>
      <c r="R593" s="3"/>
      <c r="S593" s="3"/>
      <c r="T593" s="3"/>
      <c r="U593" s="3"/>
      <c r="V593" s="3"/>
      <c r="W593" s="3"/>
      <c r="X593" s="3"/>
      <c r="Y593" s="3"/>
      <c r="Z593" s="3"/>
    </row>
    <row r="594" spans="1:26" ht="13">
      <c r="A594" s="1"/>
      <c r="B594" s="2"/>
      <c r="C594" s="2"/>
      <c r="D594" s="2"/>
      <c r="E594" s="2"/>
      <c r="F594" s="2"/>
      <c r="G594" s="2"/>
      <c r="H594" s="3"/>
      <c r="I594" s="3"/>
      <c r="J594" s="3"/>
      <c r="K594" s="3"/>
      <c r="L594" s="3"/>
      <c r="M594" s="3"/>
      <c r="N594" s="3"/>
      <c r="O594" s="3"/>
      <c r="P594" s="3"/>
      <c r="Q594" s="3"/>
      <c r="R594" s="3"/>
      <c r="S594" s="3"/>
      <c r="T594" s="3"/>
      <c r="U594" s="3"/>
      <c r="V594" s="3"/>
      <c r="W594" s="3"/>
      <c r="X594" s="3"/>
      <c r="Y594" s="3"/>
      <c r="Z594" s="3"/>
    </row>
    <row r="595" spans="1:26" ht="13">
      <c r="A595" s="1"/>
      <c r="B595" s="2"/>
      <c r="C595" s="2"/>
      <c r="D595" s="2"/>
      <c r="E595" s="2"/>
      <c r="F595" s="2"/>
      <c r="G595" s="2"/>
      <c r="H595" s="3"/>
      <c r="I595" s="3"/>
      <c r="J595" s="3"/>
      <c r="K595" s="3"/>
      <c r="L595" s="3"/>
      <c r="M595" s="3"/>
      <c r="N595" s="3"/>
      <c r="O595" s="3"/>
      <c r="P595" s="3"/>
      <c r="Q595" s="3"/>
      <c r="R595" s="3"/>
      <c r="S595" s="3"/>
      <c r="T595" s="3"/>
      <c r="U595" s="3"/>
      <c r="V595" s="3"/>
      <c r="W595" s="3"/>
      <c r="X595" s="3"/>
      <c r="Y595" s="3"/>
      <c r="Z595" s="3"/>
    </row>
    <row r="596" spans="1:26" ht="13">
      <c r="A596" s="1"/>
      <c r="B596" s="2"/>
      <c r="C596" s="2"/>
      <c r="D596" s="2"/>
      <c r="E596" s="2"/>
      <c r="F596" s="2"/>
      <c r="G596" s="2"/>
      <c r="H596" s="3"/>
      <c r="I596" s="3"/>
      <c r="J596" s="3"/>
      <c r="K596" s="3"/>
      <c r="L596" s="3"/>
      <c r="M596" s="3"/>
      <c r="N596" s="3"/>
      <c r="O596" s="3"/>
      <c r="P596" s="3"/>
      <c r="Q596" s="3"/>
      <c r="R596" s="3"/>
      <c r="S596" s="3"/>
      <c r="T596" s="3"/>
      <c r="U596" s="3"/>
      <c r="V596" s="3"/>
      <c r="W596" s="3"/>
      <c r="X596" s="3"/>
      <c r="Y596" s="3"/>
      <c r="Z596" s="3"/>
    </row>
    <row r="597" spans="1:26" ht="13">
      <c r="A597" s="1"/>
      <c r="B597" s="2"/>
      <c r="C597" s="2"/>
      <c r="D597" s="2"/>
      <c r="E597" s="2"/>
      <c r="F597" s="2"/>
      <c r="G597" s="2"/>
      <c r="H597" s="3"/>
      <c r="I597" s="3"/>
      <c r="J597" s="3"/>
      <c r="K597" s="3"/>
      <c r="L597" s="3"/>
      <c r="M597" s="3"/>
      <c r="N597" s="3"/>
      <c r="O597" s="3"/>
      <c r="P597" s="3"/>
      <c r="Q597" s="3"/>
      <c r="R597" s="3"/>
      <c r="S597" s="3"/>
      <c r="T597" s="3"/>
      <c r="U597" s="3"/>
      <c r="V597" s="3"/>
      <c r="W597" s="3"/>
      <c r="X597" s="3"/>
      <c r="Y597" s="3"/>
      <c r="Z597" s="3"/>
    </row>
    <row r="598" spans="1:26" ht="13">
      <c r="A598" s="1"/>
      <c r="B598" s="2"/>
      <c r="C598" s="2"/>
      <c r="D598" s="2"/>
      <c r="E598" s="2"/>
      <c r="F598" s="2"/>
      <c r="G598" s="2"/>
      <c r="H598" s="3"/>
      <c r="I598" s="3"/>
      <c r="J598" s="3"/>
      <c r="K598" s="3"/>
      <c r="L598" s="3"/>
      <c r="M598" s="3"/>
      <c r="N598" s="3"/>
      <c r="O598" s="3"/>
      <c r="P598" s="3"/>
      <c r="Q598" s="3"/>
      <c r="R598" s="3"/>
      <c r="S598" s="3"/>
      <c r="T598" s="3"/>
      <c r="U598" s="3"/>
      <c r="V598" s="3"/>
      <c r="W598" s="3"/>
      <c r="X598" s="3"/>
      <c r="Y598" s="3"/>
      <c r="Z598" s="3"/>
    </row>
    <row r="599" spans="1:26" ht="13">
      <c r="A599" s="1"/>
      <c r="B599" s="2"/>
      <c r="C599" s="2"/>
      <c r="D599" s="2"/>
      <c r="E599" s="2"/>
      <c r="F599" s="2"/>
      <c r="G599" s="2"/>
      <c r="H599" s="3"/>
      <c r="I599" s="3"/>
      <c r="J599" s="3"/>
      <c r="K599" s="3"/>
      <c r="L599" s="3"/>
      <c r="M599" s="3"/>
      <c r="N599" s="3"/>
      <c r="O599" s="3"/>
      <c r="P599" s="3"/>
      <c r="Q599" s="3"/>
      <c r="R599" s="3"/>
      <c r="S599" s="3"/>
      <c r="T599" s="3"/>
      <c r="U599" s="3"/>
      <c r="V599" s="3"/>
      <c r="W599" s="3"/>
      <c r="X599" s="3"/>
      <c r="Y599" s="3"/>
      <c r="Z599" s="3"/>
    </row>
    <row r="600" spans="1:26" ht="13">
      <c r="A600" s="1"/>
      <c r="B600" s="2"/>
      <c r="C600" s="2"/>
      <c r="D600" s="2"/>
      <c r="E600" s="2"/>
      <c r="F600" s="2"/>
      <c r="G600" s="2"/>
      <c r="H600" s="3"/>
      <c r="I600" s="3"/>
      <c r="J600" s="3"/>
      <c r="K600" s="3"/>
      <c r="L600" s="3"/>
      <c r="M600" s="3"/>
      <c r="N600" s="3"/>
      <c r="O600" s="3"/>
      <c r="P600" s="3"/>
      <c r="Q600" s="3"/>
      <c r="R600" s="3"/>
      <c r="S600" s="3"/>
      <c r="T600" s="3"/>
      <c r="U600" s="3"/>
      <c r="V600" s="3"/>
      <c r="W600" s="3"/>
      <c r="X600" s="3"/>
      <c r="Y600" s="3"/>
      <c r="Z600" s="3"/>
    </row>
    <row r="601" spans="1:26" ht="13">
      <c r="A601" s="1"/>
      <c r="B601" s="2"/>
      <c r="C601" s="2"/>
      <c r="D601" s="2"/>
      <c r="E601" s="2"/>
      <c r="F601" s="2"/>
      <c r="G601" s="2"/>
      <c r="H601" s="3"/>
      <c r="I601" s="3"/>
      <c r="J601" s="3"/>
      <c r="K601" s="3"/>
      <c r="L601" s="3"/>
      <c r="M601" s="3"/>
      <c r="N601" s="3"/>
      <c r="O601" s="3"/>
      <c r="P601" s="3"/>
      <c r="Q601" s="3"/>
      <c r="R601" s="3"/>
      <c r="S601" s="3"/>
      <c r="T601" s="3"/>
      <c r="U601" s="3"/>
      <c r="V601" s="3"/>
      <c r="W601" s="3"/>
      <c r="X601" s="3"/>
      <c r="Y601" s="3"/>
      <c r="Z601" s="3"/>
    </row>
    <row r="602" spans="1:26" ht="13">
      <c r="A602" s="1"/>
      <c r="B602" s="2"/>
      <c r="C602" s="2"/>
      <c r="D602" s="2"/>
      <c r="E602" s="2"/>
      <c r="F602" s="2"/>
      <c r="G602" s="2"/>
      <c r="H602" s="3"/>
      <c r="I602" s="3"/>
      <c r="J602" s="3"/>
      <c r="K602" s="3"/>
      <c r="L602" s="3"/>
      <c r="M602" s="3"/>
      <c r="N602" s="3"/>
      <c r="O602" s="3"/>
      <c r="P602" s="3"/>
      <c r="Q602" s="3"/>
      <c r="R602" s="3"/>
      <c r="S602" s="3"/>
      <c r="T602" s="3"/>
      <c r="U602" s="3"/>
      <c r="V602" s="3"/>
      <c r="W602" s="3"/>
      <c r="X602" s="3"/>
      <c r="Y602" s="3"/>
      <c r="Z602" s="3"/>
    </row>
    <row r="603" spans="1:26" ht="13">
      <c r="A603" s="1"/>
      <c r="B603" s="2"/>
      <c r="C603" s="2"/>
      <c r="D603" s="2"/>
      <c r="E603" s="2"/>
      <c r="F603" s="2"/>
      <c r="G603" s="2"/>
      <c r="H603" s="3"/>
      <c r="I603" s="3"/>
      <c r="J603" s="3"/>
      <c r="K603" s="3"/>
      <c r="L603" s="3"/>
      <c r="M603" s="3"/>
      <c r="N603" s="3"/>
      <c r="O603" s="3"/>
      <c r="P603" s="3"/>
      <c r="Q603" s="3"/>
      <c r="R603" s="3"/>
      <c r="S603" s="3"/>
      <c r="T603" s="3"/>
      <c r="U603" s="3"/>
      <c r="V603" s="3"/>
      <c r="W603" s="3"/>
      <c r="X603" s="3"/>
      <c r="Y603" s="3"/>
      <c r="Z603" s="3"/>
    </row>
    <row r="604" spans="1:26" ht="13">
      <c r="A604" s="1"/>
      <c r="B604" s="2"/>
      <c r="C604" s="2"/>
      <c r="D604" s="2"/>
      <c r="E604" s="2"/>
      <c r="F604" s="2"/>
      <c r="G604" s="2"/>
      <c r="H604" s="3"/>
      <c r="I604" s="3"/>
      <c r="J604" s="3"/>
      <c r="K604" s="3"/>
      <c r="L604" s="3"/>
      <c r="M604" s="3"/>
      <c r="N604" s="3"/>
      <c r="O604" s="3"/>
      <c r="P604" s="3"/>
      <c r="Q604" s="3"/>
      <c r="R604" s="3"/>
      <c r="S604" s="3"/>
      <c r="T604" s="3"/>
      <c r="U604" s="3"/>
      <c r="V604" s="3"/>
      <c r="W604" s="3"/>
      <c r="X604" s="3"/>
      <c r="Y604" s="3"/>
      <c r="Z604" s="3"/>
    </row>
    <row r="605" spans="1:26" ht="13">
      <c r="A605" s="1"/>
      <c r="B605" s="2"/>
      <c r="C605" s="2"/>
      <c r="D605" s="2"/>
      <c r="E605" s="2"/>
      <c r="F605" s="2"/>
      <c r="G605" s="2"/>
      <c r="H605" s="3"/>
      <c r="I605" s="3"/>
      <c r="J605" s="3"/>
      <c r="K605" s="3"/>
      <c r="L605" s="3"/>
      <c r="M605" s="3"/>
      <c r="N605" s="3"/>
      <c r="O605" s="3"/>
      <c r="P605" s="3"/>
      <c r="Q605" s="3"/>
      <c r="R605" s="3"/>
      <c r="S605" s="3"/>
      <c r="T605" s="3"/>
      <c r="U605" s="3"/>
      <c r="V605" s="3"/>
      <c r="W605" s="3"/>
      <c r="X605" s="3"/>
      <c r="Y605" s="3"/>
      <c r="Z605" s="3"/>
    </row>
    <row r="606" spans="1:26" ht="13">
      <c r="A606" s="1"/>
      <c r="B606" s="2"/>
      <c r="C606" s="2"/>
      <c r="D606" s="2"/>
      <c r="E606" s="2"/>
      <c r="F606" s="2"/>
      <c r="G606" s="2"/>
      <c r="H606" s="3"/>
      <c r="I606" s="3"/>
      <c r="J606" s="3"/>
      <c r="K606" s="3"/>
      <c r="L606" s="3"/>
      <c r="M606" s="3"/>
      <c r="N606" s="3"/>
      <c r="O606" s="3"/>
      <c r="P606" s="3"/>
      <c r="Q606" s="3"/>
      <c r="R606" s="3"/>
      <c r="S606" s="3"/>
      <c r="T606" s="3"/>
      <c r="U606" s="3"/>
      <c r="V606" s="3"/>
      <c r="W606" s="3"/>
      <c r="X606" s="3"/>
      <c r="Y606" s="3"/>
      <c r="Z606" s="3"/>
    </row>
    <row r="607" spans="1:26" ht="13">
      <c r="A607" s="1"/>
      <c r="B607" s="2"/>
      <c r="C607" s="2"/>
      <c r="D607" s="2"/>
      <c r="E607" s="2"/>
      <c r="F607" s="2"/>
      <c r="G607" s="2"/>
      <c r="H607" s="3"/>
      <c r="I607" s="3"/>
      <c r="J607" s="3"/>
      <c r="K607" s="3"/>
      <c r="L607" s="3"/>
      <c r="M607" s="3"/>
      <c r="N607" s="3"/>
      <c r="O607" s="3"/>
      <c r="P607" s="3"/>
      <c r="Q607" s="3"/>
      <c r="R607" s="3"/>
      <c r="S607" s="3"/>
      <c r="T607" s="3"/>
      <c r="U607" s="3"/>
      <c r="V607" s="3"/>
      <c r="W607" s="3"/>
      <c r="X607" s="3"/>
      <c r="Y607" s="3"/>
      <c r="Z607" s="3"/>
    </row>
    <row r="608" spans="1:26" ht="13">
      <c r="A608" s="1"/>
      <c r="B608" s="2"/>
      <c r="C608" s="2"/>
      <c r="D608" s="2"/>
      <c r="E608" s="2"/>
      <c r="F608" s="2"/>
      <c r="G608" s="2"/>
      <c r="H608" s="3"/>
      <c r="I608" s="3"/>
      <c r="J608" s="3"/>
      <c r="K608" s="3"/>
      <c r="L608" s="3"/>
      <c r="M608" s="3"/>
      <c r="N608" s="3"/>
      <c r="O608" s="3"/>
      <c r="P608" s="3"/>
      <c r="Q608" s="3"/>
      <c r="R608" s="3"/>
      <c r="S608" s="3"/>
      <c r="T608" s="3"/>
      <c r="U608" s="3"/>
      <c r="V608" s="3"/>
      <c r="W608" s="3"/>
      <c r="X608" s="3"/>
      <c r="Y608" s="3"/>
      <c r="Z608" s="3"/>
    </row>
    <row r="609" spans="1:26" ht="13">
      <c r="A609" s="1"/>
      <c r="B609" s="2"/>
      <c r="C609" s="2"/>
      <c r="D609" s="2"/>
      <c r="E609" s="2"/>
      <c r="F609" s="2"/>
      <c r="G609" s="2"/>
      <c r="H609" s="3"/>
      <c r="I609" s="3"/>
      <c r="J609" s="3"/>
      <c r="K609" s="3"/>
      <c r="L609" s="3"/>
      <c r="M609" s="3"/>
      <c r="N609" s="3"/>
      <c r="O609" s="3"/>
      <c r="P609" s="3"/>
      <c r="Q609" s="3"/>
      <c r="R609" s="3"/>
      <c r="S609" s="3"/>
      <c r="T609" s="3"/>
      <c r="U609" s="3"/>
      <c r="V609" s="3"/>
      <c r="W609" s="3"/>
      <c r="X609" s="3"/>
      <c r="Y609" s="3"/>
      <c r="Z609" s="3"/>
    </row>
    <row r="610" spans="1:26" ht="13">
      <c r="A610" s="1"/>
      <c r="B610" s="2"/>
      <c r="C610" s="2"/>
      <c r="D610" s="2"/>
      <c r="E610" s="2"/>
      <c r="F610" s="2"/>
      <c r="G610" s="2"/>
      <c r="H610" s="3"/>
      <c r="I610" s="3"/>
      <c r="J610" s="3"/>
      <c r="K610" s="3"/>
      <c r="L610" s="3"/>
      <c r="M610" s="3"/>
      <c r="N610" s="3"/>
      <c r="O610" s="3"/>
      <c r="P610" s="3"/>
      <c r="Q610" s="3"/>
      <c r="R610" s="3"/>
      <c r="S610" s="3"/>
      <c r="T610" s="3"/>
      <c r="U610" s="3"/>
      <c r="V610" s="3"/>
      <c r="W610" s="3"/>
      <c r="X610" s="3"/>
      <c r="Y610" s="3"/>
      <c r="Z610" s="3"/>
    </row>
    <row r="611" spans="1:26" ht="13">
      <c r="A611" s="1"/>
      <c r="B611" s="2"/>
      <c r="C611" s="2"/>
      <c r="D611" s="2"/>
      <c r="E611" s="2"/>
      <c r="F611" s="2"/>
      <c r="G611" s="2"/>
      <c r="H611" s="3"/>
      <c r="I611" s="3"/>
      <c r="J611" s="3"/>
      <c r="K611" s="3"/>
      <c r="L611" s="3"/>
      <c r="M611" s="3"/>
      <c r="N611" s="3"/>
      <c r="O611" s="3"/>
      <c r="P611" s="3"/>
      <c r="Q611" s="3"/>
      <c r="R611" s="3"/>
      <c r="S611" s="3"/>
      <c r="T611" s="3"/>
      <c r="U611" s="3"/>
      <c r="V611" s="3"/>
      <c r="W611" s="3"/>
      <c r="X611" s="3"/>
      <c r="Y611" s="3"/>
      <c r="Z611" s="3"/>
    </row>
    <row r="612" spans="1:26" ht="13">
      <c r="A612" s="1"/>
      <c r="B612" s="2"/>
      <c r="C612" s="2"/>
      <c r="D612" s="2"/>
      <c r="E612" s="2"/>
      <c r="F612" s="2"/>
      <c r="G612" s="2"/>
      <c r="H612" s="3"/>
      <c r="I612" s="3"/>
      <c r="J612" s="3"/>
      <c r="K612" s="3"/>
      <c r="L612" s="3"/>
      <c r="M612" s="3"/>
      <c r="N612" s="3"/>
      <c r="O612" s="3"/>
      <c r="P612" s="3"/>
      <c r="Q612" s="3"/>
      <c r="R612" s="3"/>
      <c r="S612" s="3"/>
      <c r="T612" s="3"/>
      <c r="U612" s="3"/>
      <c r="V612" s="3"/>
      <c r="W612" s="3"/>
      <c r="X612" s="3"/>
      <c r="Y612" s="3"/>
      <c r="Z612" s="3"/>
    </row>
    <row r="613" spans="1:26" ht="13">
      <c r="A613" s="1"/>
      <c r="B613" s="2"/>
      <c r="C613" s="2"/>
      <c r="D613" s="2"/>
      <c r="E613" s="2"/>
      <c r="F613" s="2"/>
      <c r="G613" s="2"/>
      <c r="H613" s="3"/>
      <c r="I613" s="3"/>
      <c r="J613" s="3"/>
      <c r="K613" s="3"/>
      <c r="L613" s="3"/>
      <c r="M613" s="3"/>
      <c r="N613" s="3"/>
      <c r="O613" s="3"/>
      <c r="P613" s="3"/>
      <c r="Q613" s="3"/>
      <c r="R613" s="3"/>
      <c r="S613" s="3"/>
      <c r="T613" s="3"/>
      <c r="U613" s="3"/>
      <c r="V613" s="3"/>
      <c r="W613" s="3"/>
      <c r="X613" s="3"/>
      <c r="Y613" s="3"/>
      <c r="Z613" s="3"/>
    </row>
    <row r="614" spans="1:26" ht="13">
      <c r="A614" s="1"/>
      <c r="B614" s="2"/>
      <c r="C614" s="2"/>
      <c r="D614" s="2"/>
      <c r="E614" s="2"/>
      <c r="F614" s="2"/>
      <c r="G614" s="2"/>
      <c r="H614" s="3"/>
      <c r="I614" s="3"/>
      <c r="J614" s="3"/>
      <c r="K614" s="3"/>
      <c r="L614" s="3"/>
      <c r="M614" s="3"/>
      <c r="N614" s="3"/>
      <c r="O614" s="3"/>
      <c r="P614" s="3"/>
      <c r="Q614" s="3"/>
      <c r="R614" s="3"/>
      <c r="S614" s="3"/>
      <c r="T614" s="3"/>
      <c r="U614" s="3"/>
      <c r="V614" s="3"/>
      <c r="W614" s="3"/>
      <c r="X614" s="3"/>
      <c r="Y614" s="3"/>
      <c r="Z614" s="3"/>
    </row>
    <row r="615" spans="1:26" ht="13">
      <c r="A615" s="1"/>
      <c r="B615" s="2"/>
      <c r="C615" s="2"/>
      <c r="D615" s="2"/>
      <c r="E615" s="2"/>
      <c r="F615" s="2"/>
      <c r="G615" s="2"/>
      <c r="H615" s="3"/>
      <c r="I615" s="3"/>
      <c r="J615" s="3"/>
      <c r="K615" s="3"/>
      <c r="L615" s="3"/>
      <c r="M615" s="3"/>
      <c r="N615" s="3"/>
      <c r="O615" s="3"/>
      <c r="P615" s="3"/>
      <c r="Q615" s="3"/>
      <c r="R615" s="3"/>
      <c r="S615" s="3"/>
      <c r="T615" s="3"/>
      <c r="U615" s="3"/>
      <c r="V615" s="3"/>
      <c r="W615" s="3"/>
      <c r="X615" s="3"/>
      <c r="Y615" s="3"/>
      <c r="Z615" s="3"/>
    </row>
    <row r="616" spans="1:26" ht="13">
      <c r="A616" s="1"/>
      <c r="B616" s="2"/>
      <c r="C616" s="2"/>
      <c r="D616" s="2"/>
      <c r="E616" s="2"/>
      <c r="F616" s="2"/>
      <c r="G616" s="2"/>
      <c r="H616" s="3"/>
      <c r="I616" s="3"/>
      <c r="J616" s="3"/>
      <c r="K616" s="3"/>
      <c r="L616" s="3"/>
      <c r="M616" s="3"/>
      <c r="N616" s="3"/>
      <c r="O616" s="3"/>
      <c r="P616" s="3"/>
      <c r="Q616" s="3"/>
      <c r="R616" s="3"/>
      <c r="S616" s="3"/>
      <c r="T616" s="3"/>
      <c r="U616" s="3"/>
      <c r="V616" s="3"/>
      <c r="W616" s="3"/>
      <c r="X616" s="3"/>
      <c r="Y616" s="3"/>
      <c r="Z616" s="3"/>
    </row>
    <row r="617" spans="1:26" ht="13">
      <c r="A617" s="1"/>
      <c r="B617" s="2"/>
      <c r="C617" s="2"/>
      <c r="D617" s="2"/>
      <c r="E617" s="2"/>
      <c r="F617" s="2"/>
      <c r="G617" s="2"/>
      <c r="H617" s="3"/>
      <c r="I617" s="3"/>
      <c r="J617" s="3"/>
      <c r="K617" s="3"/>
      <c r="L617" s="3"/>
      <c r="M617" s="3"/>
      <c r="N617" s="3"/>
      <c r="O617" s="3"/>
      <c r="P617" s="3"/>
      <c r="Q617" s="3"/>
      <c r="R617" s="3"/>
      <c r="S617" s="3"/>
      <c r="T617" s="3"/>
      <c r="U617" s="3"/>
      <c r="V617" s="3"/>
      <c r="W617" s="3"/>
      <c r="X617" s="3"/>
      <c r="Y617" s="3"/>
      <c r="Z617" s="3"/>
    </row>
    <row r="618" spans="1:26" ht="13">
      <c r="A618" s="1"/>
      <c r="B618" s="2"/>
      <c r="C618" s="2"/>
      <c r="D618" s="2"/>
      <c r="E618" s="2"/>
      <c r="F618" s="2"/>
      <c r="G618" s="2"/>
      <c r="H618" s="3"/>
      <c r="I618" s="3"/>
      <c r="J618" s="3"/>
      <c r="K618" s="3"/>
      <c r="L618" s="3"/>
      <c r="M618" s="3"/>
      <c r="N618" s="3"/>
      <c r="O618" s="3"/>
      <c r="P618" s="3"/>
      <c r="Q618" s="3"/>
      <c r="R618" s="3"/>
      <c r="S618" s="3"/>
      <c r="T618" s="3"/>
      <c r="U618" s="3"/>
      <c r="V618" s="3"/>
      <c r="W618" s="3"/>
      <c r="X618" s="3"/>
      <c r="Y618" s="3"/>
      <c r="Z618" s="3"/>
    </row>
    <row r="619" spans="1:26" ht="13">
      <c r="A619" s="1"/>
      <c r="B619" s="2"/>
      <c r="C619" s="2"/>
      <c r="D619" s="2"/>
      <c r="E619" s="2"/>
      <c r="F619" s="2"/>
      <c r="G619" s="2"/>
      <c r="H619" s="3"/>
      <c r="I619" s="3"/>
      <c r="J619" s="3"/>
      <c r="K619" s="3"/>
      <c r="L619" s="3"/>
      <c r="M619" s="3"/>
      <c r="N619" s="3"/>
      <c r="O619" s="3"/>
      <c r="P619" s="3"/>
      <c r="Q619" s="3"/>
      <c r="R619" s="3"/>
      <c r="S619" s="3"/>
      <c r="T619" s="3"/>
      <c r="U619" s="3"/>
      <c r="V619" s="3"/>
      <c r="W619" s="3"/>
      <c r="X619" s="3"/>
      <c r="Y619" s="3"/>
      <c r="Z619" s="3"/>
    </row>
    <row r="620" spans="1:26" ht="13">
      <c r="A620" s="1"/>
      <c r="B620" s="2"/>
      <c r="C620" s="2"/>
      <c r="D620" s="2"/>
      <c r="E620" s="2"/>
      <c r="F620" s="2"/>
      <c r="G620" s="2"/>
      <c r="H620" s="3"/>
      <c r="I620" s="3"/>
      <c r="J620" s="3"/>
      <c r="K620" s="3"/>
      <c r="L620" s="3"/>
      <c r="M620" s="3"/>
      <c r="N620" s="3"/>
      <c r="O620" s="3"/>
      <c r="P620" s="3"/>
      <c r="Q620" s="3"/>
      <c r="R620" s="3"/>
      <c r="S620" s="3"/>
      <c r="T620" s="3"/>
      <c r="U620" s="3"/>
      <c r="V620" s="3"/>
      <c r="W620" s="3"/>
      <c r="X620" s="3"/>
      <c r="Y620" s="3"/>
      <c r="Z620" s="3"/>
    </row>
    <row r="621" spans="1:26" ht="13">
      <c r="A621" s="1"/>
      <c r="B621" s="2"/>
      <c r="C621" s="2"/>
      <c r="D621" s="2"/>
      <c r="E621" s="2"/>
      <c r="F621" s="2"/>
      <c r="G621" s="2"/>
      <c r="H621" s="3"/>
      <c r="I621" s="3"/>
      <c r="J621" s="3"/>
      <c r="K621" s="3"/>
      <c r="L621" s="3"/>
      <c r="M621" s="3"/>
      <c r="N621" s="3"/>
      <c r="O621" s="3"/>
      <c r="P621" s="3"/>
      <c r="Q621" s="3"/>
      <c r="R621" s="3"/>
      <c r="S621" s="3"/>
      <c r="T621" s="3"/>
      <c r="U621" s="3"/>
      <c r="V621" s="3"/>
      <c r="W621" s="3"/>
      <c r="X621" s="3"/>
      <c r="Y621" s="3"/>
      <c r="Z621" s="3"/>
    </row>
    <row r="622" spans="1:26" ht="13">
      <c r="A622" s="1"/>
      <c r="B622" s="2"/>
      <c r="C622" s="2"/>
      <c r="D622" s="2"/>
      <c r="E622" s="2"/>
      <c r="F622" s="2"/>
      <c r="G622" s="2"/>
      <c r="H622" s="3"/>
      <c r="I622" s="3"/>
      <c r="J622" s="3"/>
      <c r="K622" s="3"/>
      <c r="L622" s="3"/>
      <c r="M622" s="3"/>
      <c r="N622" s="3"/>
      <c r="O622" s="3"/>
      <c r="P622" s="3"/>
      <c r="Q622" s="3"/>
      <c r="R622" s="3"/>
      <c r="S622" s="3"/>
      <c r="T622" s="3"/>
      <c r="U622" s="3"/>
      <c r="V622" s="3"/>
      <c r="W622" s="3"/>
      <c r="X622" s="3"/>
      <c r="Y622" s="3"/>
      <c r="Z622" s="3"/>
    </row>
    <row r="623" spans="1:26" ht="13">
      <c r="A623" s="1"/>
      <c r="B623" s="2"/>
      <c r="C623" s="2"/>
      <c r="D623" s="2"/>
      <c r="E623" s="2"/>
      <c r="F623" s="2"/>
      <c r="G623" s="2"/>
      <c r="H623" s="3"/>
      <c r="I623" s="3"/>
      <c r="J623" s="3"/>
      <c r="K623" s="3"/>
      <c r="L623" s="3"/>
      <c r="M623" s="3"/>
      <c r="N623" s="3"/>
      <c r="O623" s="3"/>
      <c r="P623" s="3"/>
      <c r="Q623" s="3"/>
      <c r="R623" s="3"/>
      <c r="S623" s="3"/>
      <c r="T623" s="3"/>
      <c r="U623" s="3"/>
      <c r="V623" s="3"/>
      <c r="W623" s="3"/>
      <c r="X623" s="3"/>
      <c r="Y623" s="3"/>
      <c r="Z623" s="3"/>
    </row>
    <row r="624" spans="1:26" ht="13">
      <c r="A624" s="1"/>
      <c r="B624" s="2"/>
      <c r="C624" s="2"/>
      <c r="D624" s="2"/>
      <c r="E624" s="2"/>
      <c r="F624" s="2"/>
      <c r="G624" s="2"/>
      <c r="H624" s="3"/>
      <c r="I624" s="3"/>
      <c r="J624" s="3"/>
      <c r="K624" s="3"/>
      <c r="L624" s="3"/>
      <c r="M624" s="3"/>
      <c r="N624" s="3"/>
      <c r="O624" s="3"/>
      <c r="P624" s="3"/>
      <c r="Q624" s="3"/>
      <c r="R624" s="3"/>
      <c r="S624" s="3"/>
      <c r="T624" s="3"/>
      <c r="U624" s="3"/>
      <c r="V624" s="3"/>
      <c r="W624" s="3"/>
      <c r="X624" s="3"/>
      <c r="Y624" s="3"/>
      <c r="Z624" s="3"/>
    </row>
    <row r="625" spans="1:26" ht="13">
      <c r="A625" s="1"/>
      <c r="B625" s="2"/>
      <c r="C625" s="2"/>
      <c r="D625" s="2"/>
      <c r="E625" s="2"/>
      <c r="F625" s="2"/>
      <c r="G625" s="2"/>
      <c r="H625" s="3"/>
      <c r="I625" s="3"/>
      <c r="J625" s="3"/>
      <c r="K625" s="3"/>
      <c r="L625" s="3"/>
      <c r="M625" s="3"/>
      <c r="N625" s="3"/>
      <c r="O625" s="3"/>
      <c r="P625" s="3"/>
      <c r="Q625" s="3"/>
      <c r="R625" s="3"/>
      <c r="S625" s="3"/>
      <c r="T625" s="3"/>
      <c r="U625" s="3"/>
      <c r="V625" s="3"/>
      <c r="W625" s="3"/>
      <c r="X625" s="3"/>
      <c r="Y625" s="3"/>
      <c r="Z625" s="3"/>
    </row>
    <row r="626" spans="1:26" ht="13">
      <c r="A626" s="1"/>
      <c r="B626" s="2"/>
      <c r="C626" s="2"/>
      <c r="D626" s="2"/>
      <c r="E626" s="2"/>
      <c r="F626" s="2"/>
      <c r="G626" s="2"/>
      <c r="H626" s="3"/>
      <c r="I626" s="3"/>
      <c r="J626" s="3"/>
      <c r="K626" s="3"/>
      <c r="L626" s="3"/>
      <c r="M626" s="3"/>
      <c r="N626" s="3"/>
      <c r="O626" s="3"/>
      <c r="P626" s="3"/>
      <c r="Q626" s="3"/>
      <c r="R626" s="3"/>
      <c r="S626" s="3"/>
      <c r="T626" s="3"/>
      <c r="U626" s="3"/>
      <c r="V626" s="3"/>
      <c r="W626" s="3"/>
      <c r="X626" s="3"/>
      <c r="Y626" s="3"/>
      <c r="Z626" s="3"/>
    </row>
    <row r="627" spans="1:26" ht="13">
      <c r="A627" s="1"/>
      <c r="B627" s="2"/>
      <c r="C627" s="2"/>
      <c r="D627" s="2"/>
      <c r="E627" s="2"/>
      <c r="F627" s="2"/>
      <c r="G627" s="2"/>
      <c r="H627" s="3"/>
      <c r="I627" s="3"/>
      <c r="J627" s="3"/>
      <c r="K627" s="3"/>
      <c r="L627" s="3"/>
      <c r="M627" s="3"/>
      <c r="N627" s="3"/>
      <c r="O627" s="3"/>
      <c r="P627" s="3"/>
      <c r="Q627" s="3"/>
      <c r="R627" s="3"/>
      <c r="S627" s="3"/>
      <c r="T627" s="3"/>
      <c r="U627" s="3"/>
      <c r="V627" s="3"/>
      <c r="W627" s="3"/>
      <c r="X627" s="3"/>
      <c r="Y627" s="3"/>
      <c r="Z627" s="3"/>
    </row>
    <row r="628" spans="1:26" ht="13">
      <c r="A628" s="1"/>
      <c r="B628" s="2"/>
      <c r="C628" s="2"/>
      <c r="D628" s="2"/>
      <c r="E628" s="2"/>
      <c r="F628" s="2"/>
      <c r="G628" s="2"/>
      <c r="H628" s="3"/>
      <c r="I628" s="3"/>
      <c r="J628" s="3"/>
      <c r="K628" s="3"/>
      <c r="L628" s="3"/>
      <c r="M628" s="3"/>
      <c r="N628" s="3"/>
      <c r="O628" s="3"/>
      <c r="P628" s="3"/>
      <c r="Q628" s="3"/>
      <c r="R628" s="3"/>
      <c r="S628" s="3"/>
      <c r="T628" s="3"/>
      <c r="U628" s="3"/>
      <c r="V628" s="3"/>
      <c r="W628" s="3"/>
      <c r="X628" s="3"/>
      <c r="Y628" s="3"/>
      <c r="Z628" s="3"/>
    </row>
    <row r="629" spans="1:26" ht="13">
      <c r="A629" s="1"/>
      <c r="B629" s="2"/>
      <c r="C629" s="2"/>
      <c r="D629" s="2"/>
      <c r="E629" s="2"/>
      <c r="F629" s="2"/>
      <c r="G629" s="2"/>
      <c r="H629" s="3"/>
      <c r="I629" s="3"/>
      <c r="J629" s="3"/>
      <c r="K629" s="3"/>
      <c r="L629" s="3"/>
      <c r="M629" s="3"/>
      <c r="N629" s="3"/>
      <c r="O629" s="3"/>
      <c r="P629" s="3"/>
      <c r="Q629" s="3"/>
      <c r="R629" s="3"/>
      <c r="S629" s="3"/>
      <c r="T629" s="3"/>
      <c r="U629" s="3"/>
      <c r="V629" s="3"/>
      <c r="W629" s="3"/>
      <c r="X629" s="3"/>
      <c r="Y629" s="3"/>
      <c r="Z629" s="3"/>
    </row>
    <row r="630" spans="1:26" ht="13">
      <c r="A630" s="1"/>
      <c r="B630" s="2"/>
      <c r="C630" s="2"/>
      <c r="D630" s="2"/>
      <c r="E630" s="2"/>
      <c r="F630" s="2"/>
      <c r="G630" s="2"/>
      <c r="H630" s="3"/>
      <c r="I630" s="3"/>
      <c r="J630" s="3"/>
      <c r="K630" s="3"/>
      <c r="L630" s="3"/>
      <c r="M630" s="3"/>
      <c r="N630" s="3"/>
      <c r="O630" s="3"/>
      <c r="P630" s="3"/>
      <c r="Q630" s="3"/>
      <c r="R630" s="3"/>
      <c r="S630" s="3"/>
      <c r="T630" s="3"/>
      <c r="U630" s="3"/>
      <c r="V630" s="3"/>
      <c r="W630" s="3"/>
      <c r="X630" s="3"/>
      <c r="Y630" s="3"/>
      <c r="Z630" s="3"/>
    </row>
    <row r="631" spans="1:26" ht="13">
      <c r="A631" s="1"/>
      <c r="B631" s="2"/>
      <c r="C631" s="2"/>
      <c r="D631" s="2"/>
      <c r="E631" s="2"/>
      <c r="F631" s="2"/>
      <c r="G631" s="2"/>
      <c r="H631" s="3"/>
      <c r="I631" s="3"/>
      <c r="J631" s="3"/>
      <c r="K631" s="3"/>
      <c r="L631" s="3"/>
      <c r="M631" s="3"/>
      <c r="N631" s="3"/>
      <c r="O631" s="3"/>
      <c r="P631" s="3"/>
      <c r="Q631" s="3"/>
      <c r="R631" s="3"/>
      <c r="S631" s="3"/>
      <c r="T631" s="3"/>
      <c r="U631" s="3"/>
      <c r="V631" s="3"/>
      <c r="W631" s="3"/>
      <c r="X631" s="3"/>
      <c r="Y631" s="3"/>
      <c r="Z631" s="3"/>
    </row>
    <row r="632" spans="1:26" ht="13">
      <c r="A632" s="1"/>
      <c r="B632" s="2"/>
      <c r="C632" s="2"/>
      <c r="D632" s="2"/>
      <c r="E632" s="2"/>
      <c r="F632" s="2"/>
      <c r="G632" s="2"/>
      <c r="H632" s="3"/>
      <c r="I632" s="3"/>
      <c r="J632" s="3"/>
      <c r="K632" s="3"/>
      <c r="L632" s="3"/>
      <c r="M632" s="3"/>
      <c r="N632" s="3"/>
      <c r="O632" s="3"/>
      <c r="P632" s="3"/>
      <c r="Q632" s="3"/>
      <c r="R632" s="3"/>
      <c r="S632" s="3"/>
      <c r="T632" s="3"/>
      <c r="U632" s="3"/>
      <c r="V632" s="3"/>
      <c r="W632" s="3"/>
      <c r="X632" s="3"/>
      <c r="Y632" s="3"/>
      <c r="Z632" s="3"/>
    </row>
    <row r="633" spans="1:26" ht="13">
      <c r="A633" s="1"/>
      <c r="B633" s="2"/>
      <c r="C633" s="2"/>
      <c r="D633" s="2"/>
      <c r="E633" s="2"/>
      <c r="F633" s="2"/>
      <c r="G633" s="2"/>
      <c r="H633" s="3"/>
      <c r="I633" s="3"/>
      <c r="J633" s="3"/>
      <c r="K633" s="3"/>
      <c r="L633" s="3"/>
      <c r="M633" s="3"/>
      <c r="N633" s="3"/>
      <c r="O633" s="3"/>
      <c r="P633" s="3"/>
      <c r="Q633" s="3"/>
      <c r="R633" s="3"/>
      <c r="S633" s="3"/>
      <c r="T633" s="3"/>
      <c r="U633" s="3"/>
      <c r="V633" s="3"/>
      <c r="W633" s="3"/>
      <c r="X633" s="3"/>
      <c r="Y633" s="3"/>
      <c r="Z633" s="3"/>
    </row>
    <row r="634" spans="1:26" ht="13">
      <c r="A634" s="1"/>
      <c r="B634" s="2"/>
      <c r="C634" s="2"/>
      <c r="D634" s="2"/>
      <c r="E634" s="2"/>
      <c r="F634" s="2"/>
      <c r="G634" s="2"/>
      <c r="H634" s="3"/>
      <c r="I634" s="3"/>
      <c r="J634" s="3"/>
      <c r="K634" s="3"/>
      <c r="L634" s="3"/>
      <c r="M634" s="3"/>
      <c r="N634" s="3"/>
      <c r="O634" s="3"/>
      <c r="P634" s="3"/>
      <c r="Q634" s="3"/>
      <c r="R634" s="3"/>
      <c r="S634" s="3"/>
      <c r="T634" s="3"/>
      <c r="U634" s="3"/>
      <c r="V634" s="3"/>
      <c r="W634" s="3"/>
      <c r="X634" s="3"/>
      <c r="Y634" s="3"/>
      <c r="Z634" s="3"/>
    </row>
    <row r="635" spans="1:26" ht="13">
      <c r="A635" s="1"/>
      <c r="B635" s="2"/>
      <c r="C635" s="2"/>
      <c r="D635" s="2"/>
      <c r="E635" s="2"/>
      <c r="F635" s="2"/>
      <c r="G635" s="2"/>
      <c r="H635" s="3"/>
      <c r="I635" s="3"/>
      <c r="J635" s="3"/>
      <c r="K635" s="3"/>
      <c r="L635" s="3"/>
      <c r="M635" s="3"/>
      <c r="N635" s="3"/>
      <c r="O635" s="3"/>
      <c r="P635" s="3"/>
      <c r="Q635" s="3"/>
      <c r="R635" s="3"/>
      <c r="S635" s="3"/>
      <c r="T635" s="3"/>
      <c r="U635" s="3"/>
      <c r="V635" s="3"/>
      <c r="W635" s="3"/>
      <c r="X635" s="3"/>
      <c r="Y635" s="3"/>
      <c r="Z635" s="3"/>
    </row>
    <row r="636" spans="1:26" ht="13">
      <c r="A636" s="1"/>
      <c r="B636" s="2"/>
      <c r="C636" s="2"/>
      <c r="D636" s="2"/>
      <c r="E636" s="2"/>
      <c r="F636" s="2"/>
      <c r="G636" s="2"/>
      <c r="H636" s="3"/>
      <c r="I636" s="3"/>
      <c r="J636" s="3"/>
      <c r="K636" s="3"/>
      <c r="L636" s="3"/>
      <c r="M636" s="3"/>
      <c r="N636" s="3"/>
      <c r="O636" s="3"/>
      <c r="P636" s="3"/>
      <c r="Q636" s="3"/>
      <c r="R636" s="3"/>
      <c r="S636" s="3"/>
      <c r="T636" s="3"/>
      <c r="U636" s="3"/>
      <c r="V636" s="3"/>
      <c r="W636" s="3"/>
      <c r="X636" s="3"/>
      <c r="Y636" s="3"/>
      <c r="Z636" s="3"/>
    </row>
    <row r="637" spans="1:26" ht="13">
      <c r="A637" s="1"/>
      <c r="B637" s="2"/>
      <c r="C637" s="2"/>
      <c r="D637" s="2"/>
      <c r="E637" s="2"/>
      <c r="F637" s="2"/>
      <c r="G637" s="2"/>
      <c r="H637" s="3"/>
      <c r="I637" s="3"/>
      <c r="J637" s="3"/>
      <c r="K637" s="3"/>
      <c r="L637" s="3"/>
      <c r="M637" s="3"/>
      <c r="N637" s="3"/>
      <c r="O637" s="3"/>
      <c r="P637" s="3"/>
      <c r="Q637" s="3"/>
      <c r="R637" s="3"/>
      <c r="S637" s="3"/>
      <c r="T637" s="3"/>
      <c r="U637" s="3"/>
      <c r="V637" s="3"/>
      <c r="W637" s="3"/>
      <c r="X637" s="3"/>
      <c r="Y637" s="3"/>
      <c r="Z637" s="3"/>
    </row>
    <row r="638" spans="1:26" ht="13">
      <c r="A638" s="1"/>
      <c r="B638" s="2"/>
      <c r="C638" s="2"/>
      <c r="D638" s="2"/>
      <c r="E638" s="2"/>
      <c r="F638" s="2"/>
      <c r="G638" s="2"/>
      <c r="H638" s="3"/>
      <c r="I638" s="3"/>
      <c r="J638" s="3"/>
      <c r="K638" s="3"/>
      <c r="L638" s="3"/>
      <c r="M638" s="3"/>
      <c r="N638" s="3"/>
      <c r="O638" s="3"/>
      <c r="P638" s="3"/>
      <c r="Q638" s="3"/>
      <c r="R638" s="3"/>
      <c r="S638" s="3"/>
      <c r="T638" s="3"/>
      <c r="U638" s="3"/>
      <c r="V638" s="3"/>
      <c r="W638" s="3"/>
      <c r="X638" s="3"/>
      <c r="Y638" s="3"/>
      <c r="Z638" s="3"/>
    </row>
    <row r="639" spans="1:26" ht="13">
      <c r="A639" s="1"/>
      <c r="B639" s="2"/>
      <c r="C639" s="2"/>
      <c r="D639" s="2"/>
      <c r="E639" s="2"/>
      <c r="F639" s="2"/>
      <c r="G639" s="2"/>
      <c r="H639" s="3"/>
      <c r="I639" s="3"/>
      <c r="J639" s="3"/>
      <c r="K639" s="3"/>
      <c r="L639" s="3"/>
      <c r="M639" s="3"/>
      <c r="N639" s="3"/>
      <c r="O639" s="3"/>
      <c r="P639" s="3"/>
      <c r="Q639" s="3"/>
      <c r="R639" s="3"/>
      <c r="S639" s="3"/>
      <c r="T639" s="3"/>
      <c r="U639" s="3"/>
      <c r="V639" s="3"/>
      <c r="W639" s="3"/>
      <c r="X639" s="3"/>
      <c r="Y639" s="3"/>
      <c r="Z639" s="3"/>
    </row>
    <row r="640" spans="1:26" ht="13">
      <c r="A640" s="1"/>
      <c r="B640" s="2"/>
      <c r="C640" s="2"/>
      <c r="D640" s="2"/>
      <c r="E640" s="2"/>
      <c r="F640" s="2"/>
      <c r="G640" s="2"/>
      <c r="H640" s="3"/>
      <c r="I640" s="3"/>
      <c r="J640" s="3"/>
      <c r="K640" s="3"/>
      <c r="L640" s="3"/>
      <c r="M640" s="3"/>
      <c r="N640" s="3"/>
      <c r="O640" s="3"/>
      <c r="P640" s="3"/>
      <c r="Q640" s="3"/>
      <c r="R640" s="3"/>
      <c r="S640" s="3"/>
      <c r="T640" s="3"/>
      <c r="U640" s="3"/>
      <c r="V640" s="3"/>
      <c r="W640" s="3"/>
      <c r="X640" s="3"/>
      <c r="Y640" s="3"/>
      <c r="Z640" s="3"/>
    </row>
    <row r="641" spans="1:26" ht="13">
      <c r="A641" s="1"/>
      <c r="B641" s="2"/>
      <c r="C641" s="2"/>
      <c r="D641" s="2"/>
      <c r="E641" s="2"/>
      <c r="F641" s="2"/>
      <c r="G641" s="2"/>
      <c r="H641" s="3"/>
      <c r="I641" s="3"/>
      <c r="J641" s="3"/>
      <c r="K641" s="3"/>
      <c r="L641" s="3"/>
      <c r="M641" s="3"/>
      <c r="N641" s="3"/>
      <c r="O641" s="3"/>
      <c r="P641" s="3"/>
      <c r="Q641" s="3"/>
      <c r="R641" s="3"/>
      <c r="S641" s="3"/>
      <c r="T641" s="3"/>
      <c r="U641" s="3"/>
      <c r="V641" s="3"/>
      <c r="W641" s="3"/>
      <c r="X641" s="3"/>
      <c r="Y641" s="3"/>
      <c r="Z641" s="3"/>
    </row>
    <row r="642" spans="1:26" ht="13">
      <c r="A642" s="1"/>
      <c r="B642" s="2"/>
      <c r="C642" s="2"/>
      <c r="D642" s="2"/>
      <c r="E642" s="2"/>
      <c r="F642" s="2"/>
      <c r="G642" s="2"/>
      <c r="H642" s="3"/>
      <c r="I642" s="3"/>
      <c r="J642" s="3"/>
      <c r="K642" s="3"/>
      <c r="L642" s="3"/>
      <c r="M642" s="3"/>
      <c r="N642" s="3"/>
      <c r="O642" s="3"/>
      <c r="P642" s="3"/>
      <c r="Q642" s="3"/>
      <c r="R642" s="3"/>
      <c r="S642" s="3"/>
      <c r="T642" s="3"/>
      <c r="U642" s="3"/>
      <c r="V642" s="3"/>
      <c r="W642" s="3"/>
      <c r="X642" s="3"/>
      <c r="Y642" s="3"/>
      <c r="Z642" s="3"/>
    </row>
    <row r="643" spans="1:26" ht="13">
      <c r="A643" s="1"/>
      <c r="B643" s="2"/>
      <c r="C643" s="2"/>
      <c r="D643" s="2"/>
      <c r="E643" s="2"/>
      <c r="F643" s="2"/>
      <c r="G643" s="2"/>
      <c r="H643" s="3"/>
      <c r="I643" s="3"/>
      <c r="J643" s="3"/>
      <c r="K643" s="3"/>
      <c r="L643" s="3"/>
      <c r="M643" s="3"/>
      <c r="N643" s="3"/>
      <c r="O643" s="3"/>
      <c r="P643" s="3"/>
      <c r="Q643" s="3"/>
      <c r="R643" s="3"/>
      <c r="S643" s="3"/>
      <c r="T643" s="3"/>
      <c r="U643" s="3"/>
      <c r="V643" s="3"/>
      <c r="W643" s="3"/>
      <c r="X643" s="3"/>
      <c r="Y643" s="3"/>
      <c r="Z643" s="3"/>
    </row>
    <row r="644" spans="1:26" ht="13">
      <c r="A644" s="1"/>
      <c r="B644" s="2"/>
      <c r="C644" s="2"/>
      <c r="D644" s="2"/>
      <c r="E644" s="2"/>
      <c r="F644" s="2"/>
      <c r="G644" s="2"/>
      <c r="H644" s="3"/>
      <c r="I644" s="3"/>
      <c r="J644" s="3"/>
      <c r="K644" s="3"/>
      <c r="L644" s="3"/>
      <c r="M644" s="3"/>
      <c r="N644" s="3"/>
      <c r="O644" s="3"/>
      <c r="P644" s="3"/>
      <c r="Q644" s="3"/>
      <c r="R644" s="3"/>
      <c r="S644" s="3"/>
      <c r="T644" s="3"/>
      <c r="U644" s="3"/>
      <c r="V644" s="3"/>
      <c r="W644" s="3"/>
      <c r="X644" s="3"/>
      <c r="Y644" s="3"/>
      <c r="Z644" s="3"/>
    </row>
    <row r="645" spans="1:26" ht="13">
      <c r="A645" s="1"/>
      <c r="B645" s="2"/>
      <c r="C645" s="2"/>
      <c r="D645" s="2"/>
      <c r="E645" s="2"/>
      <c r="F645" s="2"/>
      <c r="G645" s="2"/>
      <c r="H645" s="3"/>
      <c r="I645" s="3"/>
      <c r="J645" s="3"/>
      <c r="K645" s="3"/>
      <c r="L645" s="3"/>
      <c r="M645" s="3"/>
      <c r="N645" s="3"/>
      <c r="O645" s="3"/>
      <c r="P645" s="3"/>
      <c r="Q645" s="3"/>
      <c r="R645" s="3"/>
      <c r="S645" s="3"/>
      <c r="T645" s="3"/>
      <c r="U645" s="3"/>
      <c r="V645" s="3"/>
      <c r="W645" s="3"/>
      <c r="X645" s="3"/>
      <c r="Y645" s="3"/>
      <c r="Z645" s="3"/>
    </row>
    <row r="646" spans="1:26" ht="13">
      <c r="A646" s="1"/>
      <c r="B646" s="2"/>
      <c r="C646" s="2"/>
      <c r="D646" s="2"/>
      <c r="E646" s="2"/>
      <c r="F646" s="2"/>
      <c r="G646" s="2"/>
      <c r="H646" s="3"/>
      <c r="I646" s="3"/>
      <c r="J646" s="3"/>
      <c r="K646" s="3"/>
      <c r="L646" s="3"/>
      <c r="M646" s="3"/>
      <c r="N646" s="3"/>
      <c r="O646" s="3"/>
      <c r="P646" s="3"/>
      <c r="Q646" s="3"/>
      <c r="R646" s="3"/>
      <c r="S646" s="3"/>
      <c r="T646" s="3"/>
      <c r="U646" s="3"/>
      <c r="V646" s="3"/>
      <c r="W646" s="3"/>
      <c r="X646" s="3"/>
      <c r="Y646" s="3"/>
      <c r="Z646" s="3"/>
    </row>
    <row r="647" spans="1:26" ht="13">
      <c r="A647" s="1"/>
      <c r="B647" s="2"/>
      <c r="C647" s="2"/>
      <c r="D647" s="2"/>
      <c r="E647" s="2"/>
      <c r="F647" s="2"/>
      <c r="G647" s="2"/>
      <c r="H647" s="3"/>
      <c r="I647" s="3"/>
      <c r="J647" s="3"/>
      <c r="K647" s="3"/>
      <c r="L647" s="3"/>
      <c r="M647" s="3"/>
      <c r="N647" s="3"/>
      <c r="O647" s="3"/>
      <c r="P647" s="3"/>
      <c r="Q647" s="3"/>
      <c r="R647" s="3"/>
      <c r="S647" s="3"/>
      <c r="T647" s="3"/>
      <c r="U647" s="3"/>
      <c r="V647" s="3"/>
      <c r="W647" s="3"/>
      <c r="X647" s="3"/>
      <c r="Y647" s="3"/>
      <c r="Z647" s="3"/>
    </row>
    <row r="648" spans="1:26" ht="13">
      <c r="A648" s="1"/>
      <c r="B648" s="2"/>
      <c r="C648" s="2"/>
      <c r="D648" s="2"/>
      <c r="E648" s="2"/>
      <c r="F648" s="2"/>
      <c r="G648" s="2"/>
      <c r="H648" s="3"/>
      <c r="I648" s="3"/>
      <c r="J648" s="3"/>
      <c r="K648" s="3"/>
      <c r="L648" s="3"/>
      <c r="M648" s="3"/>
      <c r="N648" s="3"/>
      <c r="O648" s="3"/>
      <c r="P648" s="3"/>
      <c r="Q648" s="3"/>
      <c r="R648" s="3"/>
      <c r="S648" s="3"/>
      <c r="T648" s="3"/>
      <c r="U648" s="3"/>
      <c r="V648" s="3"/>
      <c r="W648" s="3"/>
      <c r="X648" s="3"/>
      <c r="Y648" s="3"/>
      <c r="Z648" s="3"/>
    </row>
    <row r="649" spans="1:26" ht="13">
      <c r="A649" s="1"/>
      <c r="B649" s="2"/>
      <c r="C649" s="2"/>
      <c r="D649" s="2"/>
      <c r="E649" s="2"/>
      <c r="F649" s="2"/>
      <c r="G649" s="2"/>
      <c r="H649" s="3"/>
      <c r="I649" s="3"/>
      <c r="J649" s="3"/>
      <c r="K649" s="3"/>
      <c r="L649" s="3"/>
      <c r="M649" s="3"/>
      <c r="N649" s="3"/>
      <c r="O649" s="3"/>
      <c r="P649" s="3"/>
      <c r="Q649" s="3"/>
      <c r="R649" s="3"/>
      <c r="S649" s="3"/>
      <c r="T649" s="3"/>
      <c r="U649" s="3"/>
      <c r="V649" s="3"/>
      <c r="W649" s="3"/>
      <c r="X649" s="3"/>
      <c r="Y649" s="3"/>
      <c r="Z649" s="3"/>
    </row>
    <row r="650" spans="1:26" ht="13">
      <c r="A650" s="1"/>
      <c r="B650" s="2"/>
      <c r="C650" s="2"/>
      <c r="D650" s="2"/>
      <c r="E650" s="2"/>
      <c r="F650" s="2"/>
      <c r="G650" s="2"/>
      <c r="H650" s="3"/>
      <c r="I650" s="3"/>
      <c r="J650" s="3"/>
      <c r="K650" s="3"/>
      <c r="L650" s="3"/>
      <c r="M650" s="3"/>
      <c r="N650" s="3"/>
      <c r="O650" s="3"/>
      <c r="P650" s="3"/>
      <c r="Q650" s="3"/>
      <c r="R650" s="3"/>
      <c r="S650" s="3"/>
      <c r="T650" s="3"/>
      <c r="U650" s="3"/>
      <c r="V650" s="3"/>
      <c r="W650" s="3"/>
      <c r="X650" s="3"/>
      <c r="Y650" s="3"/>
      <c r="Z650" s="3"/>
    </row>
    <row r="651" spans="1:26" ht="13">
      <c r="A651" s="1"/>
      <c r="B651" s="2"/>
      <c r="C651" s="2"/>
      <c r="D651" s="2"/>
      <c r="E651" s="2"/>
      <c r="F651" s="2"/>
      <c r="G651" s="2"/>
      <c r="H651" s="3"/>
      <c r="I651" s="3"/>
      <c r="J651" s="3"/>
      <c r="K651" s="3"/>
      <c r="L651" s="3"/>
      <c r="M651" s="3"/>
      <c r="N651" s="3"/>
      <c r="O651" s="3"/>
      <c r="P651" s="3"/>
      <c r="Q651" s="3"/>
      <c r="R651" s="3"/>
      <c r="S651" s="3"/>
      <c r="T651" s="3"/>
      <c r="U651" s="3"/>
      <c r="V651" s="3"/>
      <c r="W651" s="3"/>
      <c r="X651" s="3"/>
      <c r="Y651" s="3"/>
      <c r="Z651" s="3"/>
    </row>
    <row r="652" spans="1:26" ht="13">
      <c r="A652" s="1"/>
      <c r="B652" s="2"/>
      <c r="C652" s="2"/>
      <c r="D652" s="2"/>
      <c r="E652" s="2"/>
      <c r="F652" s="2"/>
      <c r="G652" s="2"/>
      <c r="H652" s="3"/>
      <c r="I652" s="3"/>
      <c r="J652" s="3"/>
      <c r="K652" s="3"/>
      <c r="L652" s="3"/>
      <c r="M652" s="3"/>
      <c r="N652" s="3"/>
      <c r="O652" s="3"/>
      <c r="P652" s="3"/>
      <c r="Q652" s="3"/>
      <c r="R652" s="3"/>
      <c r="S652" s="3"/>
      <c r="T652" s="3"/>
      <c r="U652" s="3"/>
      <c r="V652" s="3"/>
      <c r="W652" s="3"/>
      <c r="X652" s="3"/>
      <c r="Y652" s="3"/>
      <c r="Z652" s="3"/>
    </row>
    <row r="653" spans="1:26" ht="13">
      <c r="A653" s="1"/>
      <c r="B653" s="2"/>
      <c r="C653" s="2"/>
      <c r="D653" s="2"/>
      <c r="E653" s="2"/>
      <c r="F653" s="2"/>
      <c r="G653" s="2"/>
      <c r="H653" s="3"/>
      <c r="I653" s="3"/>
      <c r="J653" s="3"/>
      <c r="K653" s="3"/>
      <c r="L653" s="3"/>
      <c r="M653" s="3"/>
      <c r="N653" s="3"/>
      <c r="O653" s="3"/>
      <c r="P653" s="3"/>
      <c r="Q653" s="3"/>
      <c r="R653" s="3"/>
      <c r="S653" s="3"/>
      <c r="T653" s="3"/>
      <c r="U653" s="3"/>
      <c r="V653" s="3"/>
      <c r="W653" s="3"/>
      <c r="X653" s="3"/>
      <c r="Y653" s="3"/>
      <c r="Z653" s="3"/>
    </row>
    <row r="654" spans="1:26" ht="13">
      <c r="A654" s="1"/>
      <c r="B654" s="2"/>
      <c r="C654" s="2"/>
      <c r="D654" s="2"/>
      <c r="E654" s="2"/>
      <c r="F654" s="2"/>
      <c r="G654" s="2"/>
      <c r="H654" s="3"/>
      <c r="I654" s="3"/>
      <c r="J654" s="3"/>
      <c r="K654" s="3"/>
      <c r="L654" s="3"/>
      <c r="M654" s="3"/>
      <c r="N654" s="3"/>
      <c r="O654" s="3"/>
      <c r="P654" s="3"/>
      <c r="Q654" s="3"/>
      <c r="R654" s="3"/>
      <c r="S654" s="3"/>
      <c r="T654" s="3"/>
      <c r="U654" s="3"/>
      <c r="V654" s="3"/>
      <c r="W654" s="3"/>
      <c r="X654" s="3"/>
      <c r="Y654" s="3"/>
      <c r="Z654" s="3"/>
    </row>
    <row r="655" spans="1:26" ht="13">
      <c r="A655" s="1"/>
      <c r="B655" s="2"/>
      <c r="C655" s="2"/>
      <c r="D655" s="2"/>
      <c r="E655" s="2"/>
      <c r="F655" s="2"/>
      <c r="G655" s="2"/>
      <c r="H655" s="3"/>
      <c r="I655" s="3"/>
      <c r="J655" s="3"/>
      <c r="K655" s="3"/>
      <c r="L655" s="3"/>
      <c r="M655" s="3"/>
      <c r="N655" s="3"/>
      <c r="O655" s="3"/>
      <c r="P655" s="3"/>
      <c r="Q655" s="3"/>
      <c r="R655" s="3"/>
      <c r="S655" s="3"/>
      <c r="T655" s="3"/>
      <c r="U655" s="3"/>
      <c r="V655" s="3"/>
      <c r="W655" s="3"/>
      <c r="X655" s="3"/>
      <c r="Y655" s="3"/>
      <c r="Z655" s="3"/>
    </row>
    <row r="656" spans="1:26" ht="13">
      <c r="A656" s="1"/>
      <c r="B656" s="2"/>
      <c r="C656" s="2"/>
      <c r="D656" s="2"/>
      <c r="E656" s="2"/>
      <c r="F656" s="2"/>
      <c r="G656" s="2"/>
      <c r="H656" s="3"/>
      <c r="I656" s="3"/>
      <c r="J656" s="3"/>
      <c r="K656" s="3"/>
      <c r="L656" s="3"/>
      <c r="M656" s="3"/>
      <c r="N656" s="3"/>
      <c r="O656" s="3"/>
      <c r="P656" s="3"/>
      <c r="Q656" s="3"/>
      <c r="R656" s="3"/>
      <c r="S656" s="3"/>
      <c r="T656" s="3"/>
      <c r="U656" s="3"/>
      <c r="V656" s="3"/>
      <c r="W656" s="3"/>
      <c r="X656" s="3"/>
      <c r="Y656" s="3"/>
      <c r="Z656" s="3"/>
    </row>
    <row r="657" spans="1:26" ht="13">
      <c r="A657" s="1"/>
      <c r="B657" s="2"/>
      <c r="C657" s="2"/>
      <c r="D657" s="2"/>
      <c r="E657" s="2"/>
      <c r="F657" s="2"/>
      <c r="G657" s="2"/>
      <c r="H657" s="3"/>
      <c r="I657" s="3"/>
      <c r="J657" s="3"/>
      <c r="K657" s="3"/>
      <c r="L657" s="3"/>
      <c r="M657" s="3"/>
      <c r="N657" s="3"/>
      <c r="O657" s="3"/>
      <c r="P657" s="3"/>
      <c r="Q657" s="3"/>
      <c r="R657" s="3"/>
      <c r="S657" s="3"/>
      <c r="T657" s="3"/>
      <c r="U657" s="3"/>
      <c r="V657" s="3"/>
      <c r="W657" s="3"/>
      <c r="X657" s="3"/>
      <c r="Y657" s="3"/>
      <c r="Z657" s="3"/>
    </row>
    <row r="658" spans="1:26" ht="13">
      <c r="A658" s="1"/>
      <c r="B658" s="2"/>
      <c r="C658" s="2"/>
      <c r="D658" s="2"/>
      <c r="E658" s="2"/>
      <c r="F658" s="2"/>
      <c r="G658" s="2"/>
      <c r="H658" s="3"/>
      <c r="I658" s="3"/>
      <c r="J658" s="3"/>
      <c r="K658" s="3"/>
      <c r="L658" s="3"/>
      <c r="M658" s="3"/>
      <c r="N658" s="3"/>
      <c r="O658" s="3"/>
      <c r="P658" s="3"/>
      <c r="Q658" s="3"/>
      <c r="R658" s="3"/>
      <c r="S658" s="3"/>
      <c r="T658" s="3"/>
      <c r="U658" s="3"/>
      <c r="V658" s="3"/>
      <c r="W658" s="3"/>
      <c r="X658" s="3"/>
      <c r="Y658" s="3"/>
      <c r="Z658" s="3"/>
    </row>
    <row r="659" spans="1:26" ht="13">
      <c r="A659" s="1"/>
      <c r="B659" s="2"/>
      <c r="C659" s="2"/>
      <c r="D659" s="2"/>
      <c r="E659" s="2"/>
      <c r="F659" s="2"/>
      <c r="G659" s="2"/>
      <c r="H659" s="3"/>
      <c r="I659" s="3"/>
      <c r="J659" s="3"/>
      <c r="K659" s="3"/>
      <c r="L659" s="3"/>
      <c r="M659" s="3"/>
      <c r="N659" s="3"/>
      <c r="O659" s="3"/>
      <c r="P659" s="3"/>
      <c r="Q659" s="3"/>
      <c r="R659" s="3"/>
      <c r="S659" s="3"/>
      <c r="T659" s="3"/>
      <c r="U659" s="3"/>
      <c r="V659" s="3"/>
      <c r="W659" s="3"/>
      <c r="X659" s="3"/>
      <c r="Y659" s="3"/>
      <c r="Z659" s="3"/>
    </row>
    <row r="660" spans="1:26" ht="13">
      <c r="A660" s="1"/>
      <c r="B660" s="2"/>
      <c r="C660" s="2"/>
      <c r="D660" s="2"/>
      <c r="E660" s="2"/>
      <c r="F660" s="2"/>
      <c r="G660" s="2"/>
      <c r="H660" s="3"/>
      <c r="I660" s="3"/>
      <c r="J660" s="3"/>
      <c r="K660" s="3"/>
      <c r="L660" s="3"/>
      <c r="M660" s="3"/>
      <c r="N660" s="3"/>
      <c r="O660" s="3"/>
      <c r="P660" s="3"/>
      <c r="Q660" s="3"/>
      <c r="R660" s="3"/>
      <c r="S660" s="3"/>
      <c r="T660" s="3"/>
      <c r="U660" s="3"/>
      <c r="V660" s="3"/>
      <c r="W660" s="3"/>
      <c r="X660" s="3"/>
      <c r="Y660" s="3"/>
      <c r="Z660" s="3"/>
    </row>
    <row r="661" spans="1:26" ht="13">
      <c r="A661" s="1"/>
      <c r="B661" s="2"/>
      <c r="C661" s="2"/>
      <c r="D661" s="2"/>
      <c r="E661" s="2"/>
      <c r="F661" s="2"/>
      <c r="G661" s="2"/>
      <c r="H661" s="3"/>
      <c r="I661" s="3"/>
      <c r="J661" s="3"/>
      <c r="K661" s="3"/>
      <c r="L661" s="3"/>
      <c r="M661" s="3"/>
      <c r="N661" s="3"/>
      <c r="O661" s="3"/>
      <c r="P661" s="3"/>
      <c r="Q661" s="3"/>
      <c r="R661" s="3"/>
      <c r="S661" s="3"/>
      <c r="T661" s="3"/>
      <c r="U661" s="3"/>
      <c r="V661" s="3"/>
      <c r="W661" s="3"/>
      <c r="X661" s="3"/>
      <c r="Y661" s="3"/>
      <c r="Z661" s="3"/>
    </row>
    <row r="662" spans="1:26" ht="13">
      <c r="A662" s="1"/>
      <c r="B662" s="2"/>
      <c r="C662" s="2"/>
      <c r="D662" s="2"/>
      <c r="E662" s="2"/>
      <c r="F662" s="2"/>
      <c r="G662" s="2"/>
      <c r="H662" s="3"/>
      <c r="I662" s="3"/>
      <c r="J662" s="3"/>
      <c r="K662" s="3"/>
      <c r="L662" s="3"/>
      <c r="M662" s="3"/>
      <c r="N662" s="3"/>
      <c r="O662" s="3"/>
      <c r="P662" s="3"/>
      <c r="Q662" s="3"/>
      <c r="R662" s="3"/>
      <c r="S662" s="3"/>
      <c r="T662" s="3"/>
      <c r="U662" s="3"/>
      <c r="V662" s="3"/>
      <c r="W662" s="3"/>
      <c r="X662" s="3"/>
      <c r="Y662" s="3"/>
      <c r="Z662" s="3"/>
    </row>
    <row r="663" spans="1:26" ht="13">
      <c r="A663" s="1"/>
      <c r="B663" s="2"/>
      <c r="C663" s="2"/>
      <c r="D663" s="2"/>
      <c r="E663" s="2"/>
      <c r="F663" s="2"/>
      <c r="G663" s="2"/>
      <c r="H663" s="3"/>
      <c r="I663" s="3"/>
      <c r="J663" s="3"/>
      <c r="K663" s="3"/>
      <c r="L663" s="3"/>
      <c r="M663" s="3"/>
      <c r="N663" s="3"/>
      <c r="O663" s="3"/>
      <c r="P663" s="3"/>
      <c r="Q663" s="3"/>
      <c r="R663" s="3"/>
      <c r="S663" s="3"/>
      <c r="T663" s="3"/>
      <c r="U663" s="3"/>
      <c r="V663" s="3"/>
      <c r="W663" s="3"/>
      <c r="X663" s="3"/>
      <c r="Y663" s="3"/>
      <c r="Z663" s="3"/>
    </row>
    <row r="664" spans="1:26" ht="13">
      <c r="A664" s="1"/>
      <c r="B664" s="2"/>
      <c r="C664" s="2"/>
      <c r="D664" s="2"/>
      <c r="E664" s="2"/>
      <c r="F664" s="2"/>
      <c r="G664" s="2"/>
      <c r="H664" s="3"/>
      <c r="I664" s="3"/>
      <c r="J664" s="3"/>
      <c r="K664" s="3"/>
      <c r="L664" s="3"/>
      <c r="M664" s="3"/>
      <c r="N664" s="3"/>
      <c r="O664" s="3"/>
      <c r="P664" s="3"/>
      <c r="Q664" s="3"/>
      <c r="R664" s="3"/>
      <c r="S664" s="3"/>
      <c r="T664" s="3"/>
      <c r="U664" s="3"/>
      <c r="V664" s="3"/>
      <c r="W664" s="3"/>
      <c r="X664" s="3"/>
      <c r="Y664" s="3"/>
      <c r="Z664" s="3"/>
    </row>
    <row r="665" spans="1:26" ht="13">
      <c r="A665" s="1"/>
      <c r="B665" s="2"/>
      <c r="C665" s="2"/>
      <c r="D665" s="2"/>
      <c r="E665" s="2"/>
      <c r="F665" s="2"/>
      <c r="G665" s="2"/>
      <c r="H665" s="3"/>
      <c r="I665" s="3"/>
      <c r="J665" s="3"/>
      <c r="K665" s="3"/>
      <c r="L665" s="3"/>
      <c r="M665" s="3"/>
      <c r="N665" s="3"/>
      <c r="O665" s="3"/>
      <c r="P665" s="3"/>
      <c r="Q665" s="3"/>
      <c r="R665" s="3"/>
      <c r="S665" s="3"/>
      <c r="T665" s="3"/>
      <c r="U665" s="3"/>
      <c r="V665" s="3"/>
      <c r="W665" s="3"/>
      <c r="X665" s="3"/>
      <c r="Y665" s="3"/>
      <c r="Z665" s="3"/>
    </row>
    <row r="666" spans="1:26" ht="13">
      <c r="A666" s="1"/>
      <c r="B666" s="2"/>
      <c r="C666" s="2"/>
      <c r="D666" s="2"/>
      <c r="E666" s="2"/>
      <c r="F666" s="2"/>
      <c r="G666" s="2"/>
      <c r="H666" s="3"/>
      <c r="I666" s="3"/>
      <c r="J666" s="3"/>
      <c r="K666" s="3"/>
      <c r="L666" s="3"/>
      <c r="M666" s="3"/>
      <c r="N666" s="3"/>
      <c r="O666" s="3"/>
      <c r="P666" s="3"/>
      <c r="Q666" s="3"/>
      <c r="R666" s="3"/>
      <c r="S666" s="3"/>
      <c r="T666" s="3"/>
      <c r="U666" s="3"/>
      <c r="V666" s="3"/>
      <c r="W666" s="3"/>
      <c r="X666" s="3"/>
      <c r="Y666" s="3"/>
      <c r="Z666" s="3"/>
    </row>
    <row r="667" spans="1:26" ht="13">
      <c r="A667" s="1"/>
      <c r="B667" s="2"/>
      <c r="C667" s="2"/>
      <c r="D667" s="2"/>
      <c r="E667" s="2"/>
      <c r="F667" s="2"/>
      <c r="G667" s="2"/>
      <c r="H667" s="3"/>
      <c r="I667" s="3"/>
      <c r="J667" s="3"/>
      <c r="K667" s="3"/>
      <c r="L667" s="3"/>
      <c r="M667" s="3"/>
      <c r="N667" s="3"/>
      <c r="O667" s="3"/>
      <c r="P667" s="3"/>
      <c r="Q667" s="3"/>
      <c r="R667" s="3"/>
      <c r="S667" s="3"/>
      <c r="T667" s="3"/>
      <c r="U667" s="3"/>
      <c r="V667" s="3"/>
      <c r="W667" s="3"/>
      <c r="X667" s="3"/>
      <c r="Y667" s="3"/>
      <c r="Z667" s="3"/>
    </row>
    <row r="668" spans="1:26" ht="13">
      <c r="A668" s="1"/>
      <c r="B668" s="2"/>
      <c r="C668" s="2"/>
      <c r="D668" s="2"/>
      <c r="E668" s="2"/>
      <c r="F668" s="2"/>
      <c r="G668" s="2"/>
      <c r="H668" s="3"/>
      <c r="I668" s="3"/>
      <c r="J668" s="3"/>
      <c r="K668" s="3"/>
      <c r="L668" s="3"/>
      <c r="M668" s="3"/>
      <c r="N668" s="3"/>
      <c r="O668" s="3"/>
      <c r="P668" s="3"/>
      <c r="Q668" s="3"/>
      <c r="R668" s="3"/>
      <c r="S668" s="3"/>
      <c r="T668" s="3"/>
      <c r="U668" s="3"/>
      <c r="V668" s="3"/>
      <c r="W668" s="3"/>
      <c r="X668" s="3"/>
      <c r="Y668" s="3"/>
      <c r="Z668" s="3"/>
    </row>
    <row r="669" spans="1:26" ht="13">
      <c r="A669" s="1"/>
      <c r="B669" s="2"/>
      <c r="C669" s="2"/>
      <c r="D669" s="2"/>
      <c r="E669" s="2"/>
      <c r="F669" s="2"/>
      <c r="G669" s="2"/>
      <c r="H669" s="3"/>
      <c r="I669" s="3"/>
      <c r="J669" s="3"/>
      <c r="K669" s="3"/>
      <c r="L669" s="3"/>
      <c r="M669" s="3"/>
      <c r="N669" s="3"/>
      <c r="O669" s="3"/>
      <c r="P669" s="3"/>
      <c r="Q669" s="3"/>
      <c r="R669" s="3"/>
      <c r="S669" s="3"/>
      <c r="T669" s="3"/>
      <c r="U669" s="3"/>
      <c r="V669" s="3"/>
      <c r="W669" s="3"/>
      <c r="X669" s="3"/>
      <c r="Y669" s="3"/>
      <c r="Z669" s="3"/>
    </row>
    <row r="670" spans="1:26" ht="13">
      <c r="A670" s="1"/>
      <c r="B670" s="2"/>
      <c r="C670" s="2"/>
      <c r="D670" s="2"/>
      <c r="E670" s="2"/>
      <c r="F670" s="2"/>
      <c r="G670" s="2"/>
      <c r="H670" s="3"/>
      <c r="I670" s="3"/>
      <c r="J670" s="3"/>
      <c r="K670" s="3"/>
      <c r="L670" s="3"/>
      <c r="M670" s="3"/>
      <c r="N670" s="3"/>
      <c r="O670" s="3"/>
      <c r="P670" s="3"/>
      <c r="Q670" s="3"/>
      <c r="R670" s="3"/>
      <c r="S670" s="3"/>
      <c r="T670" s="3"/>
      <c r="U670" s="3"/>
      <c r="V670" s="3"/>
      <c r="W670" s="3"/>
      <c r="X670" s="3"/>
      <c r="Y670" s="3"/>
      <c r="Z670" s="3"/>
    </row>
    <row r="671" spans="1:26" ht="13">
      <c r="A671" s="1"/>
      <c r="B671" s="2"/>
      <c r="C671" s="2"/>
      <c r="D671" s="2"/>
      <c r="E671" s="2"/>
      <c r="F671" s="2"/>
      <c r="G671" s="2"/>
      <c r="H671" s="3"/>
      <c r="I671" s="3"/>
      <c r="J671" s="3"/>
      <c r="K671" s="3"/>
      <c r="L671" s="3"/>
      <c r="M671" s="3"/>
      <c r="N671" s="3"/>
      <c r="O671" s="3"/>
      <c r="P671" s="3"/>
      <c r="Q671" s="3"/>
      <c r="R671" s="3"/>
      <c r="S671" s="3"/>
      <c r="T671" s="3"/>
      <c r="U671" s="3"/>
      <c r="V671" s="3"/>
      <c r="W671" s="3"/>
      <c r="X671" s="3"/>
      <c r="Y671" s="3"/>
      <c r="Z671" s="3"/>
    </row>
    <row r="672" spans="1:26" ht="13">
      <c r="A672" s="1"/>
      <c r="B672" s="2"/>
      <c r="C672" s="2"/>
      <c r="D672" s="2"/>
      <c r="E672" s="2"/>
      <c r="F672" s="2"/>
      <c r="G672" s="2"/>
      <c r="H672" s="3"/>
      <c r="I672" s="3"/>
      <c r="J672" s="3"/>
      <c r="K672" s="3"/>
      <c r="L672" s="3"/>
      <c r="M672" s="3"/>
      <c r="N672" s="3"/>
      <c r="O672" s="3"/>
      <c r="P672" s="3"/>
      <c r="Q672" s="3"/>
      <c r="R672" s="3"/>
      <c r="S672" s="3"/>
      <c r="T672" s="3"/>
      <c r="U672" s="3"/>
      <c r="V672" s="3"/>
      <c r="W672" s="3"/>
      <c r="X672" s="3"/>
      <c r="Y672" s="3"/>
      <c r="Z672" s="3"/>
    </row>
    <row r="673" spans="1:26" ht="13">
      <c r="A673" s="1"/>
      <c r="B673" s="2"/>
      <c r="C673" s="2"/>
      <c r="D673" s="2"/>
      <c r="E673" s="2"/>
      <c r="F673" s="2"/>
      <c r="G673" s="2"/>
      <c r="H673" s="3"/>
      <c r="I673" s="3"/>
      <c r="J673" s="3"/>
      <c r="K673" s="3"/>
      <c r="L673" s="3"/>
      <c r="M673" s="3"/>
      <c r="N673" s="3"/>
      <c r="O673" s="3"/>
      <c r="P673" s="3"/>
      <c r="Q673" s="3"/>
      <c r="R673" s="3"/>
      <c r="S673" s="3"/>
      <c r="T673" s="3"/>
      <c r="U673" s="3"/>
      <c r="V673" s="3"/>
      <c r="W673" s="3"/>
      <c r="X673" s="3"/>
      <c r="Y673" s="3"/>
      <c r="Z673" s="3"/>
    </row>
    <row r="674" spans="1:26" ht="13">
      <c r="A674" s="1"/>
      <c r="B674" s="2"/>
      <c r="C674" s="2"/>
      <c r="D674" s="2"/>
      <c r="E674" s="2"/>
      <c r="F674" s="2"/>
      <c r="G674" s="2"/>
      <c r="H674" s="3"/>
      <c r="I674" s="3"/>
      <c r="J674" s="3"/>
      <c r="K674" s="3"/>
      <c r="L674" s="3"/>
      <c r="M674" s="3"/>
      <c r="N674" s="3"/>
      <c r="O674" s="3"/>
      <c r="P674" s="3"/>
      <c r="Q674" s="3"/>
      <c r="R674" s="3"/>
      <c r="S674" s="3"/>
      <c r="T674" s="3"/>
      <c r="U674" s="3"/>
      <c r="V674" s="3"/>
      <c r="W674" s="3"/>
      <c r="X674" s="3"/>
      <c r="Y674" s="3"/>
      <c r="Z674" s="3"/>
    </row>
    <row r="675" spans="1:26" ht="13">
      <c r="A675" s="1"/>
      <c r="B675" s="2"/>
      <c r="C675" s="2"/>
      <c r="D675" s="2"/>
      <c r="E675" s="2"/>
      <c r="F675" s="2"/>
      <c r="G675" s="2"/>
      <c r="H675" s="3"/>
      <c r="I675" s="3"/>
      <c r="J675" s="3"/>
      <c r="K675" s="3"/>
      <c r="L675" s="3"/>
      <c r="M675" s="3"/>
      <c r="N675" s="3"/>
      <c r="O675" s="3"/>
      <c r="P675" s="3"/>
      <c r="Q675" s="3"/>
      <c r="R675" s="3"/>
      <c r="S675" s="3"/>
      <c r="T675" s="3"/>
      <c r="U675" s="3"/>
      <c r="V675" s="3"/>
      <c r="W675" s="3"/>
      <c r="X675" s="3"/>
      <c r="Y675" s="3"/>
      <c r="Z675" s="3"/>
    </row>
    <row r="676" spans="1:26" ht="13">
      <c r="A676" s="1"/>
      <c r="B676" s="2"/>
      <c r="C676" s="2"/>
      <c r="D676" s="2"/>
      <c r="E676" s="2"/>
      <c r="F676" s="2"/>
      <c r="G676" s="2"/>
      <c r="H676" s="3"/>
      <c r="I676" s="3"/>
      <c r="J676" s="3"/>
      <c r="K676" s="3"/>
      <c r="L676" s="3"/>
      <c r="M676" s="3"/>
      <c r="N676" s="3"/>
      <c r="O676" s="3"/>
      <c r="P676" s="3"/>
      <c r="Q676" s="3"/>
      <c r="R676" s="3"/>
      <c r="S676" s="3"/>
      <c r="T676" s="3"/>
      <c r="U676" s="3"/>
      <c r="V676" s="3"/>
      <c r="W676" s="3"/>
      <c r="X676" s="3"/>
      <c r="Y676" s="3"/>
      <c r="Z676" s="3"/>
    </row>
    <row r="677" spans="1:26" ht="13">
      <c r="A677" s="1"/>
      <c r="B677" s="2"/>
      <c r="C677" s="2"/>
      <c r="D677" s="2"/>
      <c r="E677" s="2"/>
      <c r="F677" s="2"/>
      <c r="G677" s="2"/>
      <c r="H677" s="3"/>
      <c r="I677" s="3"/>
      <c r="J677" s="3"/>
      <c r="K677" s="3"/>
      <c r="L677" s="3"/>
      <c r="M677" s="3"/>
      <c r="N677" s="3"/>
      <c r="O677" s="3"/>
      <c r="P677" s="3"/>
      <c r="Q677" s="3"/>
      <c r="R677" s="3"/>
      <c r="S677" s="3"/>
      <c r="T677" s="3"/>
      <c r="U677" s="3"/>
      <c r="V677" s="3"/>
      <c r="W677" s="3"/>
      <c r="X677" s="3"/>
      <c r="Y677" s="3"/>
      <c r="Z677" s="3"/>
    </row>
    <row r="678" spans="1:26" ht="13">
      <c r="A678" s="1"/>
      <c r="B678" s="2"/>
      <c r="C678" s="2"/>
      <c r="D678" s="2"/>
      <c r="E678" s="2"/>
      <c r="F678" s="2"/>
      <c r="G678" s="2"/>
      <c r="H678" s="3"/>
      <c r="I678" s="3"/>
      <c r="J678" s="3"/>
      <c r="K678" s="3"/>
      <c r="L678" s="3"/>
      <c r="M678" s="3"/>
      <c r="N678" s="3"/>
      <c r="O678" s="3"/>
      <c r="P678" s="3"/>
      <c r="Q678" s="3"/>
      <c r="R678" s="3"/>
      <c r="S678" s="3"/>
      <c r="T678" s="3"/>
      <c r="U678" s="3"/>
      <c r="V678" s="3"/>
      <c r="W678" s="3"/>
      <c r="X678" s="3"/>
      <c r="Y678" s="3"/>
      <c r="Z678" s="3"/>
    </row>
    <row r="679" spans="1:26" ht="13">
      <c r="A679" s="1"/>
      <c r="B679" s="2"/>
      <c r="C679" s="2"/>
      <c r="D679" s="2"/>
      <c r="E679" s="2"/>
      <c r="F679" s="2"/>
      <c r="G679" s="2"/>
      <c r="H679" s="3"/>
      <c r="I679" s="3"/>
      <c r="J679" s="3"/>
      <c r="K679" s="3"/>
      <c r="L679" s="3"/>
      <c r="M679" s="3"/>
      <c r="N679" s="3"/>
      <c r="O679" s="3"/>
      <c r="P679" s="3"/>
      <c r="Q679" s="3"/>
      <c r="R679" s="3"/>
      <c r="S679" s="3"/>
      <c r="T679" s="3"/>
      <c r="U679" s="3"/>
      <c r="V679" s="3"/>
      <c r="W679" s="3"/>
      <c r="X679" s="3"/>
      <c r="Y679" s="3"/>
      <c r="Z679" s="3"/>
    </row>
    <row r="680" spans="1:26" ht="13">
      <c r="A680" s="1"/>
      <c r="B680" s="2"/>
      <c r="C680" s="2"/>
      <c r="D680" s="2"/>
      <c r="E680" s="2"/>
      <c r="F680" s="2"/>
      <c r="G680" s="2"/>
      <c r="H680" s="3"/>
      <c r="I680" s="3"/>
      <c r="J680" s="3"/>
      <c r="K680" s="3"/>
      <c r="L680" s="3"/>
      <c r="M680" s="3"/>
      <c r="N680" s="3"/>
      <c r="O680" s="3"/>
      <c r="P680" s="3"/>
      <c r="Q680" s="3"/>
      <c r="R680" s="3"/>
      <c r="S680" s="3"/>
      <c r="T680" s="3"/>
      <c r="U680" s="3"/>
      <c r="V680" s="3"/>
      <c r="W680" s="3"/>
      <c r="X680" s="3"/>
      <c r="Y680" s="3"/>
      <c r="Z680" s="3"/>
    </row>
    <row r="681" spans="1:26" ht="13">
      <c r="A681" s="1"/>
      <c r="B681" s="2"/>
      <c r="C681" s="2"/>
      <c r="D681" s="2"/>
      <c r="E681" s="2"/>
      <c r="F681" s="2"/>
      <c r="G681" s="2"/>
      <c r="H681" s="3"/>
      <c r="I681" s="3"/>
      <c r="J681" s="3"/>
      <c r="K681" s="3"/>
      <c r="L681" s="3"/>
      <c r="M681" s="3"/>
      <c r="N681" s="3"/>
      <c r="O681" s="3"/>
      <c r="P681" s="3"/>
      <c r="Q681" s="3"/>
      <c r="R681" s="3"/>
      <c r="S681" s="3"/>
      <c r="T681" s="3"/>
      <c r="U681" s="3"/>
      <c r="V681" s="3"/>
      <c r="W681" s="3"/>
      <c r="X681" s="3"/>
      <c r="Y681" s="3"/>
      <c r="Z681" s="3"/>
    </row>
    <row r="682" spans="1:26" ht="13">
      <c r="A682" s="1"/>
      <c r="B682" s="2"/>
      <c r="C682" s="2"/>
      <c r="D682" s="2"/>
      <c r="E682" s="2"/>
      <c r="F682" s="2"/>
      <c r="G682" s="2"/>
      <c r="H682" s="3"/>
      <c r="I682" s="3"/>
      <c r="J682" s="3"/>
      <c r="K682" s="3"/>
      <c r="L682" s="3"/>
      <c r="M682" s="3"/>
      <c r="N682" s="3"/>
      <c r="O682" s="3"/>
      <c r="P682" s="3"/>
      <c r="Q682" s="3"/>
      <c r="R682" s="3"/>
      <c r="S682" s="3"/>
      <c r="T682" s="3"/>
      <c r="U682" s="3"/>
      <c r="V682" s="3"/>
      <c r="W682" s="3"/>
      <c r="X682" s="3"/>
      <c r="Y682" s="3"/>
      <c r="Z682" s="3"/>
    </row>
    <row r="683" spans="1:26" ht="13">
      <c r="A683" s="1"/>
      <c r="B683" s="2"/>
      <c r="C683" s="2"/>
      <c r="D683" s="2"/>
      <c r="E683" s="2"/>
      <c r="F683" s="2"/>
      <c r="G683" s="2"/>
      <c r="H683" s="3"/>
      <c r="I683" s="3"/>
      <c r="J683" s="3"/>
      <c r="K683" s="3"/>
      <c r="L683" s="3"/>
      <c r="M683" s="3"/>
      <c r="N683" s="3"/>
      <c r="O683" s="3"/>
      <c r="P683" s="3"/>
      <c r="Q683" s="3"/>
      <c r="R683" s="3"/>
      <c r="S683" s="3"/>
      <c r="T683" s="3"/>
      <c r="U683" s="3"/>
      <c r="V683" s="3"/>
      <c r="W683" s="3"/>
      <c r="X683" s="3"/>
      <c r="Y683" s="3"/>
      <c r="Z683" s="3"/>
    </row>
    <row r="684" spans="1:26" ht="13">
      <c r="A684" s="1"/>
      <c r="B684" s="2"/>
      <c r="C684" s="2"/>
      <c r="D684" s="2"/>
      <c r="E684" s="2"/>
      <c r="F684" s="2"/>
      <c r="G684" s="2"/>
      <c r="H684" s="3"/>
      <c r="I684" s="3"/>
      <c r="J684" s="3"/>
      <c r="K684" s="3"/>
      <c r="L684" s="3"/>
      <c r="M684" s="3"/>
      <c r="N684" s="3"/>
      <c r="O684" s="3"/>
      <c r="P684" s="3"/>
      <c r="Q684" s="3"/>
      <c r="R684" s="3"/>
      <c r="S684" s="3"/>
      <c r="T684" s="3"/>
      <c r="U684" s="3"/>
      <c r="V684" s="3"/>
      <c r="W684" s="3"/>
      <c r="X684" s="3"/>
      <c r="Y684" s="3"/>
      <c r="Z684" s="3"/>
    </row>
    <row r="685" spans="1:26" ht="13">
      <c r="A685" s="1"/>
      <c r="B685" s="2"/>
      <c r="C685" s="2"/>
      <c r="D685" s="2"/>
      <c r="E685" s="2"/>
      <c r="F685" s="2"/>
      <c r="G685" s="2"/>
      <c r="H685" s="3"/>
      <c r="I685" s="3"/>
      <c r="J685" s="3"/>
      <c r="K685" s="3"/>
      <c r="L685" s="3"/>
      <c r="M685" s="3"/>
      <c r="N685" s="3"/>
      <c r="O685" s="3"/>
      <c r="P685" s="3"/>
      <c r="Q685" s="3"/>
      <c r="R685" s="3"/>
      <c r="S685" s="3"/>
      <c r="T685" s="3"/>
      <c r="U685" s="3"/>
      <c r="V685" s="3"/>
      <c r="W685" s="3"/>
      <c r="X685" s="3"/>
      <c r="Y685" s="3"/>
      <c r="Z685" s="3"/>
    </row>
    <row r="686" spans="1:26" ht="13">
      <c r="A686" s="1"/>
      <c r="B686" s="2"/>
      <c r="C686" s="2"/>
      <c r="D686" s="2"/>
      <c r="E686" s="2"/>
      <c r="F686" s="2"/>
      <c r="G686" s="2"/>
      <c r="H686" s="3"/>
      <c r="I686" s="3"/>
      <c r="J686" s="3"/>
      <c r="K686" s="3"/>
      <c r="L686" s="3"/>
      <c r="M686" s="3"/>
      <c r="N686" s="3"/>
      <c r="O686" s="3"/>
      <c r="P686" s="3"/>
      <c r="Q686" s="3"/>
      <c r="R686" s="3"/>
      <c r="S686" s="3"/>
      <c r="T686" s="3"/>
      <c r="U686" s="3"/>
      <c r="V686" s="3"/>
      <c r="W686" s="3"/>
      <c r="X686" s="3"/>
      <c r="Y686" s="3"/>
      <c r="Z686" s="3"/>
    </row>
    <row r="687" spans="1:26" ht="13">
      <c r="A687" s="1"/>
      <c r="B687" s="2"/>
      <c r="C687" s="2"/>
      <c r="D687" s="2"/>
      <c r="E687" s="2"/>
      <c r="F687" s="2"/>
      <c r="G687" s="2"/>
      <c r="H687" s="3"/>
      <c r="I687" s="3"/>
      <c r="J687" s="3"/>
      <c r="K687" s="3"/>
      <c r="L687" s="3"/>
      <c r="M687" s="3"/>
      <c r="N687" s="3"/>
      <c r="O687" s="3"/>
      <c r="P687" s="3"/>
      <c r="Q687" s="3"/>
      <c r="R687" s="3"/>
      <c r="S687" s="3"/>
      <c r="T687" s="3"/>
      <c r="U687" s="3"/>
      <c r="V687" s="3"/>
      <c r="W687" s="3"/>
      <c r="X687" s="3"/>
      <c r="Y687" s="3"/>
      <c r="Z687" s="3"/>
    </row>
    <row r="688" spans="1:26" ht="13">
      <c r="A688" s="1"/>
      <c r="B688" s="2"/>
      <c r="C688" s="2"/>
      <c r="D688" s="2"/>
      <c r="E688" s="2"/>
      <c r="F688" s="2"/>
      <c r="G688" s="2"/>
      <c r="H688" s="3"/>
      <c r="I688" s="3"/>
      <c r="J688" s="3"/>
      <c r="K688" s="3"/>
      <c r="L688" s="3"/>
      <c r="M688" s="3"/>
      <c r="N688" s="3"/>
      <c r="O688" s="3"/>
      <c r="P688" s="3"/>
      <c r="Q688" s="3"/>
      <c r="R688" s="3"/>
      <c r="S688" s="3"/>
      <c r="T688" s="3"/>
      <c r="U688" s="3"/>
      <c r="V688" s="3"/>
      <c r="W688" s="3"/>
      <c r="X688" s="3"/>
      <c r="Y688" s="3"/>
      <c r="Z688" s="3"/>
    </row>
    <row r="689" spans="1:26" ht="13">
      <c r="A689" s="1"/>
      <c r="B689" s="2"/>
      <c r="C689" s="2"/>
      <c r="D689" s="2"/>
      <c r="E689" s="2"/>
      <c r="F689" s="2"/>
      <c r="G689" s="2"/>
      <c r="H689" s="3"/>
      <c r="I689" s="3"/>
      <c r="J689" s="3"/>
      <c r="K689" s="3"/>
      <c r="L689" s="3"/>
      <c r="M689" s="3"/>
      <c r="N689" s="3"/>
      <c r="O689" s="3"/>
      <c r="P689" s="3"/>
      <c r="Q689" s="3"/>
      <c r="R689" s="3"/>
      <c r="S689" s="3"/>
      <c r="T689" s="3"/>
      <c r="U689" s="3"/>
      <c r="V689" s="3"/>
      <c r="W689" s="3"/>
      <c r="X689" s="3"/>
      <c r="Y689" s="3"/>
      <c r="Z689" s="3"/>
    </row>
    <row r="690" spans="1:26" ht="13">
      <c r="A690" s="1"/>
      <c r="B690" s="2"/>
      <c r="C690" s="2"/>
      <c r="D690" s="2"/>
      <c r="E690" s="2"/>
      <c r="F690" s="2"/>
      <c r="G690" s="2"/>
      <c r="H690" s="3"/>
      <c r="I690" s="3"/>
      <c r="J690" s="3"/>
      <c r="K690" s="3"/>
      <c r="L690" s="3"/>
      <c r="M690" s="3"/>
      <c r="N690" s="3"/>
      <c r="O690" s="3"/>
      <c r="P690" s="3"/>
      <c r="Q690" s="3"/>
      <c r="R690" s="3"/>
      <c r="S690" s="3"/>
      <c r="T690" s="3"/>
      <c r="U690" s="3"/>
      <c r="V690" s="3"/>
      <c r="W690" s="3"/>
      <c r="X690" s="3"/>
      <c r="Y690" s="3"/>
      <c r="Z690" s="3"/>
    </row>
    <row r="691" spans="1:26" ht="13">
      <c r="A691" s="1"/>
      <c r="B691" s="2"/>
      <c r="C691" s="2"/>
      <c r="D691" s="2"/>
      <c r="E691" s="2"/>
      <c r="F691" s="2"/>
      <c r="G691" s="2"/>
      <c r="H691" s="3"/>
      <c r="I691" s="3"/>
      <c r="J691" s="3"/>
      <c r="K691" s="3"/>
      <c r="L691" s="3"/>
      <c r="M691" s="3"/>
      <c r="N691" s="3"/>
      <c r="O691" s="3"/>
      <c r="P691" s="3"/>
      <c r="Q691" s="3"/>
      <c r="R691" s="3"/>
      <c r="S691" s="3"/>
      <c r="T691" s="3"/>
      <c r="U691" s="3"/>
      <c r="V691" s="3"/>
      <c r="W691" s="3"/>
      <c r="X691" s="3"/>
      <c r="Y691" s="3"/>
      <c r="Z691" s="3"/>
    </row>
    <row r="692" spans="1:26" ht="13">
      <c r="A692" s="1"/>
      <c r="B692" s="2"/>
      <c r="C692" s="2"/>
      <c r="D692" s="2"/>
      <c r="E692" s="2"/>
      <c r="F692" s="2"/>
      <c r="G692" s="2"/>
      <c r="H692" s="3"/>
      <c r="I692" s="3"/>
      <c r="J692" s="3"/>
      <c r="K692" s="3"/>
      <c r="L692" s="3"/>
      <c r="M692" s="3"/>
      <c r="N692" s="3"/>
      <c r="O692" s="3"/>
      <c r="P692" s="3"/>
      <c r="Q692" s="3"/>
      <c r="R692" s="3"/>
      <c r="S692" s="3"/>
      <c r="T692" s="3"/>
      <c r="U692" s="3"/>
      <c r="V692" s="3"/>
      <c r="W692" s="3"/>
      <c r="X692" s="3"/>
      <c r="Y692" s="3"/>
      <c r="Z692" s="3"/>
    </row>
    <row r="693" spans="1:26" ht="13">
      <c r="A693" s="1"/>
      <c r="B693" s="2"/>
      <c r="C693" s="2"/>
      <c r="D693" s="2"/>
      <c r="E693" s="2"/>
      <c r="F693" s="2"/>
      <c r="G693" s="2"/>
      <c r="H693" s="3"/>
      <c r="I693" s="3"/>
      <c r="J693" s="3"/>
      <c r="K693" s="3"/>
      <c r="L693" s="3"/>
      <c r="M693" s="3"/>
      <c r="N693" s="3"/>
      <c r="O693" s="3"/>
      <c r="P693" s="3"/>
      <c r="Q693" s="3"/>
      <c r="R693" s="3"/>
      <c r="S693" s="3"/>
      <c r="T693" s="3"/>
      <c r="U693" s="3"/>
      <c r="V693" s="3"/>
      <c r="W693" s="3"/>
      <c r="X693" s="3"/>
      <c r="Y693" s="3"/>
      <c r="Z693" s="3"/>
    </row>
    <row r="694" spans="1:26" ht="13">
      <c r="A694" s="1"/>
      <c r="B694" s="2"/>
      <c r="C694" s="2"/>
      <c r="D694" s="2"/>
      <c r="E694" s="2"/>
      <c r="F694" s="2"/>
      <c r="G694" s="2"/>
      <c r="H694" s="3"/>
      <c r="I694" s="3"/>
      <c r="J694" s="3"/>
      <c r="K694" s="3"/>
      <c r="L694" s="3"/>
      <c r="M694" s="3"/>
      <c r="N694" s="3"/>
      <c r="O694" s="3"/>
      <c r="P694" s="3"/>
      <c r="Q694" s="3"/>
      <c r="R694" s="3"/>
      <c r="S694" s="3"/>
      <c r="T694" s="3"/>
      <c r="U694" s="3"/>
      <c r="V694" s="3"/>
      <c r="W694" s="3"/>
      <c r="X694" s="3"/>
      <c r="Y694" s="3"/>
      <c r="Z694" s="3"/>
    </row>
    <row r="695" spans="1:26" ht="13">
      <c r="A695" s="1"/>
      <c r="B695" s="2"/>
      <c r="C695" s="2"/>
      <c r="D695" s="2"/>
      <c r="E695" s="2"/>
      <c r="F695" s="2"/>
      <c r="G695" s="2"/>
      <c r="H695" s="3"/>
      <c r="I695" s="3"/>
      <c r="J695" s="3"/>
      <c r="K695" s="3"/>
      <c r="L695" s="3"/>
      <c r="M695" s="3"/>
      <c r="N695" s="3"/>
      <c r="O695" s="3"/>
      <c r="P695" s="3"/>
      <c r="Q695" s="3"/>
      <c r="R695" s="3"/>
      <c r="S695" s="3"/>
      <c r="T695" s="3"/>
      <c r="U695" s="3"/>
      <c r="V695" s="3"/>
      <c r="W695" s="3"/>
      <c r="X695" s="3"/>
      <c r="Y695" s="3"/>
      <c r="Z695" s="3"/>
    </row>
    <row r="696" spans="1:26" ht="13">
      <c r="A696" s="1"/>
      <c r="B696" s="2"/>
      <c r="C696" s="2"/>
      <c r="D696" s="2"/>
      <c r="E696" s="2"/>
      <c r="F696" s="2"/>
      <c r="G696" s="2"/>
      <c r="H696" s="3"/>
      <c r="I696" s="3"/>
      <c r="J696" s="3"/>
      <c r="K696" s="3"/>
      <c r="L696" s="3"/>
      <c r="M696" s="3"/>
      <c r="N696" s="3"/>
      <c r="O696" s="3"/>
      <c r="P696" s="3"/>
      <c r="Q696" s="3"/>
      <c r="R696" s="3"/>
      <c r="S696" s="3"/>
      <c r="T696" s="3"/>
      <c r="U696" s="3"/>
      <c r="V696" s="3"/>
      <c r="W696" s="3"/>
      <c r="X696" s="3"/>
      <c r="Y696" s="3"/>
      <c r="Z696" s="3"/>
    </row>
    <row r="697" spans="1:26" ht="13">
      <c r="A697" s="1"/>
      <c r="B697" s="2"/>
      <c r="C697" s="2"/>
      <c r="D697" s="2"/>
      <c r="E697" s="2"/>
      <c r="F697" s="2"/>
      <c r="G697" s="2"/>
      <c r="H697" s="3"/>
      <c r="I697" s="3"/>
      <c r="J697" s="3"/>
      <c r="K697" s="3"/>
      <c r="L697" s="3"/>
      <c r="M697" s="3"/>
      <c r="N697" s="3"/>
      <c r="O697" s="3"/>
      <c r="P697" s="3"/>
      <c r="Q697" s="3"/>
      <c r="R697" s="3"/>
      <c r="S697" s="3"/>
      <c r="T697" s="3"/>
      <c r="U697" s="3"/>
      <c r="V697" s="3"/>
      <c r="W697" s="3"/>
      <c r="X697" s="3"/>
      <c r="Y697" s="3"/>
      <c r="Z697" s="3"/>
    </row>
    <row r="698" spans="1:26" ht="13">
      <c r="A698" s="1"/>
      <c r="B698" s="2"/>
      <c r="C698" s="2"/>
      <c r="D698" s="2"/>
      <c r="E698" s="2"/>
      <c r="F698" s="2"/>
      <c r="G698" s="2"/>
      <c r="H698" s="3"/>
      <c r="I698" s="3"/>
      <c r="J698" s="3"/>
      <c r="K698" s="3"/>
      <c r="L698" s="3"/>
      <c r="M698" s="3"/>
      <c r="N698" s="3"/>
      <c r="O698" s="3"/>
      <c r="P698" s="3"/>
      <c r="Q698" s="3"/>
      <c r="R698" s="3"/>
      <c r="S698" s="3"/>
      <c r="T698" s="3"/>
      <c r="U698" s="3"/>
      <c r="V698" s="3"/>
      <c r="W698" s="3"/>
      <c r="X698" s="3"/>
      <c r="Y698" s="3"/>
      <c r="Z698" s="3"/>
    </row>
    <row r="699" spans="1:26" ht="13">
      <c r="A699" s="1"/>
      <c r="B699" s="2"/>
      <c r="C699" s="2"/>
      <c r="D699" s="2"/>
      <c r="E699" s="2"/>
      <c r="F699" s="2"/>
      <c r="G699" s="2"/>
      <c r="H699" s="3"/>
      <c r="I699" s="3"/>
      <c r="J699" s="3"/>
      <c r="K699" s="3"/>
      <c r="L699" s="3"/>
      <c r="M699" s="3"/>
      <c r="N699" s="3"/>
      <c r="O699" s="3"/>
      <c r="P699" s="3"/>
      <c r="Q699" s="3"/>
      <c r="R699" s="3"/>
      <c r="S699" s="3"/>
      <c r="T699" s="3"/>
      <c r="U699" s="3"/>
      <c r="V699" s="3"/>
      <c r="W699" s="3"/>
      <c r="X699" s="3"/>
      <c r="Y699" s="3"/>
      <c r="Z699" s="3"/>
    </row>
    <row r="700" spans="1:26" ht="13">
      <c r="A700" s="1"/>
      <c r="B700" s="2"/>
      <c r="C700" s="2"/>
      <c r="D700" s="2"/>
      <c r="E700" s="2"/>
      <c r="F700" s="2"/>
      <c r="G700" s="2"/>
      <c r="H700" s="3"/>
      <c r="I700" s="3"/>
      <c r="J700" s="3"/>
      <c r="K700" s="3"/>
      <c r="L700" s="3"/>
      <c r="M700" s="3"/>
      <c r="N700" s="3"/>
      <c r="O700" s="3"/>
      <c r="P700" s="3"/>
      <c r="Q700" s="3"/>
      <c r="R700" s="3"/>
      <c r="S700" s="3"/>
      <c r="T700" s="3"/>
      <c r="U700" s="3"/>
      <c r="V700" s="3"/>
      <c r="W700" s="3"/>
      <c r="X700" s="3"/>
      <c r="Y700" s="3"/>
      <c r="Z700" s="3"/>
    </row>
    <row r="701" spans="1:26" ht="13">
      <c r="A701" s="1"/>
      <c r="B701" s="2"/>
      <c r="C701" s="2"/>
      <c r="D701" s="2"/>
      <c r="E701" s="2"/>
      <c r="F701" s="2"/>
      <c r="G701" s="2"/>
      <c r="H701" s="3"/>
      <c r="I701" s="3"/>
      <c r="J701" s="3"/>
      <c r="K701" s="3"/>
      <c r="L701" s="3"/>
      <c r="M701" s="3"/>
      <c r="N701" s="3"/>
      <c r="O701" s="3"/>
      <c r="P701" s="3"/>
      <c r="Q701" s="3"/>
      <c r="R701" s="3"/>
      <c r="S701" s="3"/>
      <c r="T701" s="3"/>
      <c r="U701" s="3"/>
      <c r="V701" s="3"/>
      <c r="W701" s="3"/>
      <c r="X701" s="3"/>
      <c r="Y701" s="3"/>
      <c r="Z701" s="3"/>
    </row>
    <row r="702" spans="1:26" ht="13">
      <c r="A702" s="1"/>
      <c r="B702" s="2"/>
      <c r="C702" s="2"/>
      <c r="D702" s="2"/>
      <c r="E702" s="2"/>
      <c r="F702" s="2"/>
      <c r="G702" s="2"/>
      <c r="H702" s="3"/>
      <c r="I702" s="3"/>
      <c r="J702" s="3"/>
      <c r="K702" s="3"/>
      <c r="L702" s="3"/>
      <c r="M702" s="3"/>
      <c r="N702" s="3"/>
      <c r="O702" s="3"/>
      <c r="P702" s="3"/>
      <c r="Q702" s="3"/>
      <c r="R702" s="3"/>
      <c r="S702" s="3"/>
      <c r="T702" s="3"/>
      <c r="U702" s="3"/>
      <c r="V702" s="3"/>
      <c r="W702" s="3"/>
      <c r="X702" s="3"/>
      <c r="Y702" s="3"/>
      <c r="Z702" s="3"/>
    </row>
    <row r="703" spans="1:26" ht="13">
      <c r="A703" s="1"/>
      <c r="B703" s="2"/>
      <c r="C703" s="2"/>
      <c r="D703" s="2"/>
      <c r="E703" s="2"/>
      <c r="F703" s="2"/>
      <c r="G703" s="2"/>
      <c r="H703" s="3"/>
      <c r="I703" s="3"/>
      <c r="J703" s="3"/>
      <c r="K703" s="3"/>
      <c r="L703" s="3"/>
      <c r="M703" s="3"/>
      <c r="N703" s="3"/>
      <c r="O703" s="3"/>
      <c r="P703" s="3"/>
      <c r="Q703" s="3"/>
      <c r="R703" s="3"/>
      <c r="S703" s="3"/>
      <c r="T703" s="3"/>
      <c r="U703" s="3"/>
      <c r="V703" s="3"/>
      <c r="W703" s="3"/>
      <c r="X703" s="3"/>
      <c r="Y703" s="3"/>
      <c r="Z703" s="3"/>
    </row>
    <row r="704" spans="1:26" ht="13">
      <c r="A704" s="1"/>
      <c r="B704" s="2"/>
      <c r="C704" s="2"/>
      <c r="D704" s="2"/>
      <c r="E704" s="2"/>
      <c r="F704" s="2"/>
      <c r="G704" s="2"/>
      <c r="H704" s="3"/>
      <c r="I704" s="3"/>
      <c r="J704" s="3"/>
      <c r="K704" s="3"/>
      <c r="L704" s="3"/>
      <c r="M704" s="3"/>
      <c r="N704" s="3"/>
      <c r="O704" s="3"/>
      <c r="P704" s="3"/>
      <c r="Q704" s="3"/>
      <c r="R704" s="3"/>
      <c r="S704" s="3"/>
      <c r="T704" s="3"/>
      <c r="U704" s="3"/>
      <c r="V704" s="3"/>
      <c r="W704" s="3"/>
      <c r="X704" s="3"/>
      <c r="Y704" s="3"/>
      <c r="Z704" s="3"/>
    </row>
    <row r="705" spans="1:26" ht="13">
      <c r="A705" s="1"/>
      <c r="B705" s="2"/>
      <c r="C705" s="2"/>
      <c r="D705" s="2"/>
      <c r="E705" s="2"/>
      <c r="F705" s="2"/>
      <c r="G705" s="2"/>
      <c r="H705" s="3"/>
      <c r="I705" s="3"/>
      <c r="J705" s="3"/>
      <c r="K705" s="3"/>
      <c r="L705" s="3"/>
      <c r="M705" s="3"/>
      <c r="N705" s="3"/>
      <c r="O705" s="3"/>
      <c r="P705" s="3"/>
      <c r="Q705" s="3"/>
      <c r="R705" s="3"/>
      <c r="S705" s="3"/>
      <c r="T705" s="3"/>
      <c r="U705" s="3"/>
      <c r="V705" s="3"/>
      <c r="W705" s="3"/>
      <c r="X705" s="3"/>
      <c r="Y705" s="3"/>
      <c r="Z705" s="3"/>
    </row>
    <row r="706" spans="1:26" ht="13">
      <c r="A706" s="1"/>
      <c r="B706" s="2"/>
      <c r="C706" s="2"/>
      <c r="D706" s="2"/>
      <c r="E706" s="2"/>
      <c r="F706" s="2"/>
      <c r="G706" s="2"/>
      <c r="H706" s="3"/>
      <c r="I706" s="3"/>
      <c r="J706" s="3"/>
      <c r="K706" s="3"/>
      <c r="L706" s="3"/>
      <c r="M706" s="3"/>
      <c r="N706" s="3"/>
      <c r="O706" s="3"/>
      <c r="P706" s="3"/>
      <c r="Q706" s="3"/>
      <c r="R706" s="3"/>
      <c r="S706" s="3"/>
      <c r="T706" s="3"/>
      <c r="U706" s="3"/>
      <c r="V706" s="3"/>
      <c r="W706" s="3"/>
      <c r="X706" s="3"/>
      <c r="Y706" s="3"/>
      <c r="Z706" s="3"/>
    </row>
    <row r="707" spans="1:26" ht="13">
      <c r="A707" s="1"/>
      <c r="B707" s="2"/>
      <c r="C707" s="2"/>
      <c r="D707" s="2"/>
      <c r="E707" s="2"/>
      <c r="F707" s="2"/>
      <c r="G707" s="2"/>
      <c r="H707" s="3"/>
      <c r="I707" s="3"/>
      <c r="J707" s="3"/>
      <c r="K707" s="3"/>
      <c r="L707" s="3"/>
      <c r="M707" s="3"/>
      <c r="N707" s="3"/>
      <c r="O707" s="3"/>
      <c r="P707" s="3"/>
      <c r="Q707" s="3"/>
      <c r="R707" s="3"/>
      <c r="S707" s="3"/>
      <c r="T707" s="3"/>
      <c r="U707" s="3"/>
      <c r="V707" s="3"/>
      <c r="W707" s="3"/>
      <c r="X707" s="3"/>
      <c r="Y707" s="3"/>
      <c r="Z707" s="3"/>
    </row>
    <row r="708" spans="1:26" ht="13">
      <c r="A708" s="1"/>
      <c r="B708" s="2"/>
      <c r="C708" s="2"/>
      <c r="D708" s="2"/>
      <c r="E708" s="2"/>
      <c r="F708" s="2"/>
      <c r="G708" s="2"/>
      <c r="H708" s="3"/>
      <c r="I708" s="3"/>
      <c r="J708" s="3"/>
      <c r="K708" s="3"/>
      <c r="L708" s="3"/>
      <c r="M708" s="3"/>
      <c r="N708" s="3"/>
      <c r="O708" s="3"/>
      <c r="P708" s="3"/>
      <c r="Q708" s="3"/>
      <c r="R708" s="3"/>
      <c r="S708" s="3"/>
      <c r="T708" s="3"/>
      <c r="U708" s="3"/>
      <c r="V708" s="3"/>
      <c r="W708" s="3"/>
      <c r="X708" s="3"/>
      <c r="Y708" s="3"/>
      <c r="Z708" s="3"/>
    </row>
    <row r="709" spans="1:26" ht="13">
      <c r="A709" s="1"/>
      <c r="B709" s="2"/>
      <c r="C709" s="2"/>
      <c r="D709" s="2"/>
      <c r="E709" s="2"/>
      <c r="F709" s="2"/>
      <c r="G709" s="2"/>
      <c r="H709" s="3"/>
      <c r="I709" s="3"/>
      <c r="J709" s="3"/>
      <c r="K709" s="3"/>
      <c r="L709" s="3"/>
      <c r="M709" s="3"/>
      <c r="N709" s="3"/>
      <c r="O709" s="3"/>
      <c r="P709" s="3"/>
      <c r="Q709" s="3"/>
      <c r="R709" s="3"/>
      <c r="S709" s="3"/>
      <c r="T709" s="3"/>
      <c r="U709" s="3"/>
      <c r="V709" s="3"/>
      <c r="W709" s="3"/>
      <c r="X709" s="3"/>
      <c r="Y709" s="3"/>
      <c r="Z709" s="3"/>
    </row>
    <row r="710" spans="1:26" ht="13">
      <c r="A710" s="1"/>
      <c r="B710" s="2"/>
      <c r="C710" s="2"/>
      <c r="D710" s="2"/>
      <c r="E710" s="2"/>
      <c r="F710" s="2"/>
      <c r="G710" s="2"/>
      <c r="H710" s="3"/>
      <c r="I710" s="3"/>
      <c r="J710" s="3"/>
      <c r="K710" s="3"/>
      <c r="L710" s="3"/>
      <c r="M710" s="3"/>
      <c r="N710" s="3"/>
      <c r="O710" s="3"/>
      <c r="P710" s="3"/>
      <c r="Q710" s="3"/>
      <c r="R710" s="3"/>
      <c r="S710" s="3"/>
      <c r="T710" s="3"/>
      <c r="U710" s="3"/>
      <c r="V710" s="3"/>
      <c r="W710" s="3"/>
      <c r="X710" s="3"/>
      <c r="Y710" s="3"/>
      <c r="Z710" s="3"/>
    </row>
    <row r="711" spans="1:26" ht="13">
      <c r="A711" s="1"/>
      <c r="B711" s="2"/>
      <c r="C711" s="2"/>
      <c r="D711" s="2"/>
      <c r="E711" s="2"/>
      <c r="F711" s="2"/>
      <c r="G711" s="2"/>
      <c r="H711" s="3"/>
      <c r="I711" s="3"/>
      <c r="J711" s="3"/>
      <c r="K711" s="3"/>
      <c r="L711" s="3"/>
      <c r="M711" s="3"/>
      <c r="N711" s="3"/>
      <c r="O711" s="3"/>
      <c r="P711" s="3"/>
      <c r="Q711" s="3"/>
      <c r="R711" s="3"/>
      <c r="S711" s="3"/>
      <c r="T711" s="3"/>
      <c r="U711" s="3"/>
      <c r="V711" s="3"/>
      <c r="W711" s="3"/>
      <c r="X711" s="3"/>
      <c r="Y711" s="3"/>
      <c r="Z711" s="3"/>
    </row>
    <row r="712" spans="1:26" ht="13">
      <c r="A712" s="1"/>
      <c r="B712" s="2"/>
      <c r="C712" s="2"/>
      <c r="D712" s="2"/>
      <c r="E712" s="2"/>
      <c r="F712" s="2"/>
      <c r="G712" s="2"/>
      <c r="H712" s="3"/>
      <c r="I712" s="3"/>
      <c r="J712" s="3"/>
      <c r="K712" s="3"/>
      <c r="L712" s="3"/>
      <c r="M712" s="3"/>
      <c r="N712" s="3"/>
      <c r="O712" s="3"/>
      <c r="P712" s="3"/>
      <c r="Q712" s="3"/>
      <c r="R712" s="3"/>
      <c r="S712" s="3"/>
      <c r="T712" s="3"/>
      <c r="U712" s="3"/>
      <c r="V712" s="3"/>
      <c r="W712" s="3"/>
      <c r="X712" s="3"/>
      <c r="Y712" s="3"/>
      <c r="Z712" s="3"/>
    </row>
    <row r="713" spans="1:26" ht="13">
      <c r="A713" s="1"/>
      <c r="B713" s="2"/>
      <c r="C713" s="2"/>
      <c r="D713" s="2"/>
      <c r="E713" s="2"/>
      <c r="F713" s="2"/>
      <c r="G713" s="2"/>
      <c r="H713" s="3"/>
      <c r="I713" s="3"/>
      <c r="J713" s="3"/>
      <c r="K713" s="3"/>
      <c r="L713" s="3"/>
      <c r="M713" s="3"/>
      <c r="N713" s="3"/>
      <c r="O713" s="3"/>
      <c r="P713" s="3"/>
      <c r="Q713" s="3"/>
      <c r="R713" s="3"/>
      <c r="S713" s="3"/>
      <c r="T713" s="3"/>
      <c r="U713" s="3"/>
      <c r="V713" s="3"/>
      <c r="W713" s="3"/>
      <c r="X713" s="3"/>
      <c r="Y713" s="3"/>
      <c r="Z713" s="3"/>
    </row>
    <row r="714" spans="1:26" ht="13">
      <c r="A714" s="1"/>
      <c r="B714" s="2"/>
      <c r="C714" s="2"/>
      <c r="D714" s="2"/>
      <c r="E714" s="2"/>
      <c r="F714" s="2"/>
      <c r="G714" s="2"/>
      <c r="H714" s="3"/>
      <c r="I714" s="3"/>
      <c r="J714" s="3"/>
      <c r="K714" s="3"/>
      <c r="L714" s="3"/>
      <c r="M714" s="3"/>
      <c r="N714" s="3"/>
      <c r="O714" s="3"/>
      <c r="P714" s="3"/>
      <c r="Q714" s="3"/>
      <c r="R714" s="3"/>
      <c r="S714" s="3"/>
      <c r="T714" s="3"/>
      <c r="U714" s="3"/>
      <c r="V714" s="3"/>
      <c r="W714" s="3"/>
      <c r="X714" s="3"/>
      <c r="Y714" s="3"/>
      <c r="Z714" s="3"/>
    </row>
    <row r="715" spans="1:26" ht="13">
      <c r="A715" s="1"/>
      <c r="B715" s="2"/>
      <c r="C715" s="2"/>
      <c r="D715" s="2"/>
      <c r="E715" s="2"/>
      <c r="F715" s="2"/>
      <c r="G715" s="2"/>
      <c r="H715" s="3"/>
      <c r="I715" s="3"/>
      <c r="J715" s="3"/>
      <c r="K715" s="3"/>
      <c r="L715" s="3"/>
      <c r="M715" s="3"/>
      <c r="N715" s="3"/>
      <c r="O715" s="3"/>
      <c r="P715" s="3"/>
      <c r="Q715" s="3"/>
      <c r="R715" s="3"/>
      <c r="S715" s="3"/>
      <c r="T715" s="3"/>
      <c r="U715" s="3"/>
      <c r="V715" s="3"/>
      <c r="W715" s="3"/>
      <c r="X715" s="3"/>
      <c r="Y715" s="3"/>
      <c r="Z715" s="3"/>
    </row>
    <row r="716" spans="1:26" ht="13">
      <c r="A716" s="1"/>
      <c r="B716" s="2"/>
      <c r="C716" s="2"/>
      <c r="D716" s="2"/>
      <c r="E716" s="2"/>
      <c r="F716" s="2"/>
      <c r="G716" s="2"/>
      <c r="H716" s="3"/>
      <c r="I716" s="3"/>
      <c r="J716" s="3"/>
      <c r="K716" s="3"/>
      <c r="L716" s="3"/>
      <c r="M716" s="3"/>
      <c r="N716" s="3"/>
      <c r="O716" s="3"/>
      <c r="P716" s="3"/>
      <c r="Q716" s="3"/>
      <c r="R716" s="3"/>
      <c r="S716" s="3"/>
      <c r="T716" s="3"/>
      <c r="U716" s="3"/>
      <c r="V716" s="3"/>
      <c r="W716" s="3"/>
      <c r="X716" s="3"/>
      <c r="Y716" s="3"/>
      <c r="Z716" s="3"/>
    </row>
    <row r="717" spans="1:26" ht="13">
      <c r="A717" s="1"/>
      <c r="B717" s="2"/>
      <c r="C717" s="2"/>
      <c r="D717" s="2"/>
      <c r="E717" s="2"/>
      <c r="F717" s="2"/>
      <c r="G717" s="2"/>
      <c r="H717" s="3"/>
      <c r="I717" s="3"/>
      <c r="J717" s="3"/>
      <c r="K717" s="3"/>
      <c r="L717" s="3"/>
      <c r="M717" s="3"/>
      <c r="N717" s="3"/>
      <c r="O717" s="3"/>
      <c r="P717" s="3"/>
      <c r="Q717" s="3"/>
      <c r="R717" s="3"/>
      <c r="S717" s="3"/>
      <c r="T717" s="3"/>
      <c r="U717" s="3"/>
      <c r="V717" s="3"/>
      <c r="W717" s="3"/>
      <c r="X717" s="3"/>
      <c r="Y717" s="3"/>
      <c r="Z717" s="3"/>
    </row>
    <row r="718" spans="1:26" ht="13">
      <c r="A718" s="1"/>
      <c r="B718" s="2"/>
      <c r="C718" s="2"/>
      <c r="D718" s="2"/>
      <c r="E718" s="2"/>
      <c r="F718" s="2"/>
      <c r="G718" s="2"/>
      <c r="H718" s="3"/>
      <c r="I718" s="3"/>
      <c r="J718" s="3"/>
      <c r="K718" s="3"/>
      <c r="L718" s="3"/>
      <c r="M718" s="3"/>
      <c r="N718" s="3"/>
      <c r="O718" s="3"/>
      <c r="P718" s="3"/>
      <c r="Q718" s="3"/>
      <c r="R718" s="3"/>
      <c r="S718" s="3"/>
      <c r="T718" s="3"/>
      <c r="U718" s="3"/>
      <c r="V718" s="3"/>
      <c r="W718" s="3"/>
      <c r="X718" s="3"/>
      <c r="Y718" s="3"/>
      <c r="Z718" s="3"/>
    </row>
    <row r="719" spans="1:26" ht="13">
      <c r="A719" s="1"/>
      <c r="B719" s="2"/>
      <c r="C719" s="2"/>
      <c r="D719" s="2"/>
      <c r="E719" s="2"/>
      <c r="F719" s="2"/>
      <c r="G719" s="2"/>
      <c r="H719" s="3"/>
      <c r="I719" s="3"/>
      <c r="J719" s="3"/>
      <c r="K719" s="3"/>
      <c r="L719" s="3"/>
      <c r="M719" s="3"/>
      <c r="N719" s="3"/>
      <c r="O719" s="3"/>
      <c r="P719" s="3"/>
      <c r="Q719" s="3"/>
      <c r="R719" s="3"/>
      <c r="S719" s="3"/>
      <c r="T719" s="3"/>
      <c r="U719" s="3"/>
      <c r="V719" s="3"/>
      <c r="W719" s="3"/>
      <c r="X719" s="3"/>
      <c r="Y719" s="3"/>
      <c r="Z719" s="3"/>
    </row>
    <row r="720" spans="1:26" ht="13">
      <c r="A720" s="1"/>
      <c r="B720" s="2"/>
      <c r="C720" s="2"/>
      <c r="D720" s="2"/>
      <c r="E720" s="2"/>
      <c r="F720" s="2"/>
      <c r="G720" s="2"/>
      <c r="H720" s="3"/>
      <c r="I720" s="3"/>
      <c r="J720" s="3"/>
      <c r="K720" s="3"/>
      <c r="L720" s="3"/>
      <c r="M720" s="3"/>
      <c r="N720" s="3"/>
      <c r="O720" s="3"/>
      <c r="P720" s="3"/>
      <c r="Q720" s="3"/>
      <c r="R720" s="3"/>
      <c r="S720" s="3"/>
      <c r="T720" s="3"/>
      <c r="U720" s="3"/>
      <c r="V720" s="3"/>
      <c r="W720" s="3"/>
      <c r="X720" s="3"/>
      <c r="Y720" s="3"/>
      <c r="Z720" s="3"/>
    </row>
    <row r="721" spans="1:26" ht="13">
      <c r="A721" s="1"/>
      <c r="B721" s="2"/>
      <c r="C721" s="2"/>
      <c r="D721" s="2"/>
      <c r="E721" s="2"/>
      <c r="F721" s="2"/>
      <c r="G721" s="2"/>
      <c r="H721" s="3"/>
      <c r="I721" s="3"/>
      <c r="J721" s="3"/>
      <c r="K721" s="3"/>
      <c r="L721" s="3"/>
      <c r="M721" s="3"/>
      <c r="N721" s="3"/>
      <c r="O721" s="3"/>
      <c r="P721" s="3"/>
      <c r="Q721" s="3"/>
      <c r="R721" s="3"/>
      <c r="S721" s="3"/>
      <c r="T721" s="3"/>
      <c r="U721" s="3"/>
      <c r="V721" s="3"/>
      <c r="W721" s="3"/>
      <c r="X721" s="3"/>
      <c r="Y721" s="3"/>
      <c r="Z721" s="3"/>
    </row>
    <row r="722" spans="1:26" ht="13">
      <c r="A722" s="1"/>
      <c r="B722" s="2"/>
      <c r="C722" s="2"/>
      <c r="D722" s="2"/>
      <c r="E722" s="2"/>
      <c r="F722" s="2"/>
      <c r="G722" s="2"/>
      <c r="H722" s="3"/>
      <c r="I722" s="3"/>
      <c r="J722" s="3"/>
      <c r="K722" s="3"/>
      <c r="L722" s="3"/>
      <c r="M722" s="3"/>
      <c r="N722" s="3"/>
      <c r="O722" s="3"/>
      <c r="P722" s="3"/>
      <c r="Q722" s="3"/>
      <c r="R722" s="3"/>
      <c r="S722" s="3"/>
      <c r="T722" s="3"/>
      <c r="U722" s="3"/>
      <c r="V722" s="3"/>
      <c r="W722" s="3"/>
      <c r="X722" s="3"/>
      <c r="Y722" s="3"/>
      <c r="Z722" s="3"/>
    </row>
    <row r="723" spans="1:26" ht="13">
      <c r="A723" s="1"/>
      <c r="B723" s="2"/>
      <c r="C723" s="2"/>
      <c r="D723" s="2"/>
      <c r="E723" s="2"/>
      <c r="F723" s="2"/>
      <c r="G723" s="2"/>
      <c r="H723" s="3"/>
      <c r="I723" s="3"/>
      <c r="J723" s="3"/>
      <c r="K723" s="3"/>
      <c r="L723" s="3"/>
      <c r="M723" s="3"/>
      <c r="N723" s="3"/>
      <c r="O723" s="3"/>
      <c r="P723" s="3"/>
      <c r="Q723" s="3"/>
      <c r="R723" s="3"/>
      <c r="S723" s="3"/>
      <c r="T723" s="3"/>
      <c r="U723" s="3"/>
      <c r="V723" s="3"/>
      <c r="W723" s="3"/>
      <c r="X723" s="3"/>
      <c r="Y723" s="3"/>
      <c r="Z723" s="3"/>
    </row>
    <row r="724" spans="1:26" ht="13">
      <c r="A724" s="1"/>
      <c r="B724" s="2"/>
      <c r="C724" s="2"/>
      <c r="D724" s="2"/>
      <c r="E724" s="2"/>
      <c r="F724" s="2"/>
      <c r="G724" s="2"/>
      <c r="H724" s="3"/>
      <c r="I724" s="3"/>
      <c r="J724" s="3"/>
      <c r="K724" s="3"/>
      <c r="L724" s="3"/>
      <c r="M724" s="3"/>
      <c r="N724" s="3"/>
      <c r="O724" s="3"/>
      <c r="P724" s="3"/>
      <c r="Q724" s="3"/>
      <c r="R724" s="3"/>
      <c r="S724" s="3"/>
      <c r="T724" s="3"/>
      <c r="U724" s="3"/>
      <c r="V724" s="3"/>
      <c r="W724" s="3"/>
      <c r="X724" s="3"/>
      <c r="Y724" s="3"/>
      <c r="Z724" s="3"/>
    </row>
    <row r="725" spans="1:26" ht="13">
      <c r="A725" s="1"/>
      <c r="B725" s="2"/>
      <c r="C725" s="2"/>
      <c r="D725" s="2"/>
      <c r="E725" s="2"/>
      <c r="F725" s="2"/>
      <c r="G725" s="2"/>
      <c r="H725" s="3"/>
      <c r="I725" s="3"/>
      <c r="J725" s="3"/>
      <c r="K725" s="3"/>
      <c r="L725" s="3"/>
      <c r="M725" s="3"/>
      <c r="N725" s="3"/>
      <c r="O725" s="3"/>
      <c r="P725" s="3"/>
      <c r="Q725" s="3"/>
      <c r="R725" s="3"/>
      <c r="S725" s="3"/>
      <c r="T725" s="3"/>
      <c r="U725" s="3"/>
      <c r="V725" s="3"/>
      <c r="W725" s="3"/>
      <c r="X725" s="3"/>
      <c r="Y725" s="3"/>
      <c r="Z725" s="3"/>
    </row>
    <row r="726" spans="1:26" ht="13">
      <c r="A726" s="1"/>
      <c r="B726" s="2"/>
      <c r="C726" s="2"/>
      <c r="D726" s="2"/>
      <c r="E726" s="2"/>
      <c r="F726" s="2"/>
      <c r="G726" s="2"/>
      <c r="H726" s="3"/>
      <c r="I726" s="3"/>
      <c r="J726" s="3"/>
      <c r="K726" s="3"/>
      <c r="L726" s="3"/>
      <c r="M726" s="3"/>
      <c r="N726" s="3"/>
      <c r="O726" s="3"/>
      <c r="P726" s="3"/>
      <c r="Q726" s="3"/>
      <c r="R726" s="3"/>
      <c r="S726" s="3"/>
      <c r="T726" s="3"/>
      <c r="U726" s="3"/>
      <c r="V726" s="3"/>
      <c r="W726" s="3"/>
      <c r="X726" s="3"/>
      <c r="Y726" s="3"/>
      <c r="Z726" s="3"/>
    </row>
    <row r="727" spans="1:26" ht="13">
      <c r="A727" s="1"/>
      <c r="B727" s="2"/>
      <c r="C727" s="2"/>
      <c r="D727" s="2"/>
      <c r="E727" s="2"/>
      <c r="F727" s="2"/>
      <c r="G727" s="2"/>
      <c r="H727" s="3"/>
      <c r="I727" s="3"/>
      <c r="J727" s="3"/>
      <c r="K727" s="3"/>
      <c r="L727" s="3"/>
      <c r="M727" s="3"/>
      <c r="N727" s="3"/>
      <c r="O727" s="3"/>
      <c r="P727" s="3"/>
      <c r="Q727" s="3"/>
      <c r="R727" s="3"/>
      <c r="S727" s="3"/>
      <c r="T727" s="3"/>
      <c r="U727" s="3"/>
      <c r="V727" s="3"/>
      <c r="W727" s="3"/>
      <c r="X727" s="3"/>
      <c r="Y727" s="3"/>
      <c r="Z727" s="3"/>
    </row>
    <row r="728" spans="1:26" ht="13">
      <c r="A728" s="1"/>
      <c r="B728" s="2"/>
      <c r="C728" s="2"/>
      <c r="D728" s="2"/>
      <c r="E728" s="2"/>
      <c r="F728" s="2"/>
      <c r="G728" s="2"/>
      <c r="H728" s="3"/>
      <c r="I728" s="3"/>
      <c r="J728" s="3"/>
      <c r="K728" s="3"/>
      <c r="L728" s="3"/>
      <c r="M728" s="3"/>
      <c r="N728" s="3"/>
      <c r="O728" s="3"/>
      <c r="P728" s="3"/>
      <c r="Q728" s="3"/>
      <c r="R728" s="3"/>
      <c r="S728" s="3"/>
      <c r="T728" s="3"/>
      <c r="U728" s="3"/>
      <c r="V728" s="3"/>
      <c r="W728" s="3"/>
      <c r="X728" s="3"/>
      <c r="Y728" s="3"/>
      <c r="Z728" s="3"/>
    </row>
    <row r="729" spans="1:26" ht="13">
      <c r="A729" s="1"/>
      <c r="B729" s="2"/>
      <c r="C729" s="2"/>
      <c r="D729" s="2"/>
      <c r="E729" s="2"/>
      <c r="F729" s="2"/>
      <c r="G729" s="2"/>
      <c r="H729" s="3"/>
      <c r="I729" s="3"/>
      <c r="J729" s="3"/>
      <c r="K729" s="3"/>
      <c r="L729" s="3"/>
      <c r="M729" s="3"/>
      <c r="N729" s="3"/>
      <c r="O729" s="3"/>
      <c r="P729" s="3"/>
      <c r="Q729" s="3"/>
      <c r="R729" s="3"/>
      <c r="S729" s="3"/>
      <c r="T729" s="3"/>
      <c r="U729" s="3"/>
      <c r="V729" s="3"/>
      <c r="W729" s="3"/>
      <c r="X729" s="3"/>
      <c r="Y729" s="3"/>
      <c r="Z729" s="3"/>
    </row>
    <row r="730" spans="1:26" ht="13">
      <c r="A730" s="1"/>
      <c r="B730" s="2"/>
      <c r="C730" s="2"/>
      <c r="D730" s="2"/>
      <c r="E730" s="2"/>
      <c r="F730" s="2"/>
      <c r="G730" s="2"/>
      <c r="H730" s="3"/>
      <c r="I730" s="3"/>
      <c r="J730" s="3"/>
      <c r="K730" s="3"/>
      <c r="L730" s="3"/>
      <c r="M730" s="3"/>
      <c r="N730" s="3"/>
      <c r="O730" s="3"/>
      <c r="P730" s="3"/>
      <c r="Q730" s="3"/>
      <c r="R730" s="3"/>
      <c r="S730" s="3"/>
      <c r="T730" s="3"/>
      <c r="U730" s="3"/>
      <c r="V730" s="3"/>
      <c r="W730" s="3"/>
      <c r="X730" s="3"/>
      <c r="Y730" s="3"/>
      <c r="Z730" s="3"/>
    </row>
    <row r="731" spans="1:26" ht="13">
      <c r="A731" s="1"/>
      <c r="B731" s="2"/>
      <c r="C731" s="2"/>
      <c r="D731" s="2"/>
      <c r="E731" s="2"/>
      <c r="F731" s="2"/>
      <c r="G731" s="2"/>
      <c r="H731" s="3"/>
      <c r="I731" s="3"/>
      <c r="J731" s="3"/>
      <c r="K731" s="3"/>
      <c r="L731" s="3"/>
      <c r="M731" s="3"/>
      <c r="N731" s="3"/>
      <c r="O731" s="3"/>
      <c r="P731" s="3"/>
      <c r="Q731" s="3"/>
      <c r="R731" s="3"/>
      <c r="S731" s="3"/>
      <c r="T731" s="3"/>
      <c r="U731" s="3"/>
      <c r="V731" s="3"/>
      <c r="W731" s="3"/>
      <c r="X731" s="3"/>
      <c r="Y731" s="3"/>
      <c r="Z731" s="3"/>
    </row>
    <row r="732" spans="1:26" ht="13">
      <c r="A732" s="1"/>
      <c r="B732" s="2"/>
      <c r="C732" s="2"/>
      <c r="D732" s="2"/>
      <c r="E732" s="2"/>
      <c r="F732" s="2"/>
      <c r="G732" s="2"/>
      <c r="H732" s="3"/>
      <c r="I732" s="3"/>
      <c r="J732" s="3"/>
      <c r="K732" s="3"/>
      <c r="L732" s="3"/>
      <c r="M732" s="3"/>
      <c r="N732" s="3"/>
      <c r="O732" s="3"/>
      <c r="P732" s="3"/>
      <c r="Q732" s="3"/>
      <c r="R732" s="3"/>
      <c r="S732" s="3"/>
      <c r="T732" s="3"/>
      <c r="U732" s="3"/>
      <c r="V732" s="3"/>
      <c r="W732" s="3"/>
      <c r="X732" s="3"/>
      <c r="Y732" s="3"/>
      <c r="Z732" s="3"/>
    </row>
    <row r="733" spans="1:26" ht="13">
      <c r="A733" s="1"/>
      <c r="B733" s="2"/>
      <c r="C733" s="2"/>
      <c r="D733" s="2"/>
      <c r="E733" s="2"/>
      <c r="F733" s="2"/>
      <c r="G733" s="2"/>
      <c r="H733" s="3"/>
      <c r="I733" s="3"/>
      <c r="J733" s="3"/>
      <c r="K733" s="3"/>
      <c r="L733" s="3"/>
      <c r="M733" s="3"/>
      <c r="N733" s="3"/>
      <c r="O733" s="3"/>
      <c r="P733" s="3"/>
      <c r="Q733" s="3"/>
      <c r="R733" s="3"/>
      <c r="S733" s="3"/>
      <c r="T733" s="3"/>
      <c r="U733" s="3"/>
      <c r="V733" s="3"/>
      <c r="W733" s="3"/>
      <c r="X733" s="3"/>
      <c r="Y733" s="3"/>
      <c r="Z733" s="3"/>
    </row>
    <row r="734" spans="1:26" ht="13">
      <c r="A734" s="1"/>
      <c r="B734" s="2"/>
      <c r="C734" s="2"/>
      <c r="D734" s="2"/>
      <c r="E734" s="2"/>
      <c r="F734" s="2"/>
      <c r="G734" s="2"/>
      <c r="H734" s="3"/>
      <c r="I734" s="3"/>
      <c r="J734" s="3"/>
      <c r="K734" s="3"/>
      <c r="L734" s="3"/>
      <c r="M734" s="3"/>
      <c r="N734" s="3"/>
      <c r="O734" s="3"/>
      <c r="P734" s="3"/>
      <c r="Q734" s="3"/>
      <c r="R734" s="3"/>
      <c r="S734" s="3"/>
      <c r="T734" s="3"/>
      <c r="U734" s="3"/>
      <c r="V734" s="3"/>
      <c r="W734" s="3"/>
      <c r="X734" s="3"/>
      <c r="Y734" s="3"/>
      <c r="Z734" s="3"/>
    </row>
    <row r="735" spans="1:26" ht="13">
      <c r="A735" s="1"/>
      <c r="B735" s="2"/>
      <c r="C735" s="2"/>
      <c r="D735" s="2"/>
      <c r="E735" s="2"/>
      <c r="F735" s="2"/>
      <c r="G735" s="2"/>
      <c r="H735" s="3"/>
      <c r="I735" s="3"/>
      <c r="J735" s="3"/>
      <c r="K735" s="3"/>
      <c r="L735" s="3"/>
      <c r="M735" s="3"/>
      <c r="N735" s="3"/>
      <c r="O735" s="3"/>
      <c r="P735" s="3"/>
      <c r="Q735" s="3"/>
      <c r="R735" s="3"/>
      <c r="S735" s="3"/>
      <c r="T735" s="3"/>
      <c r="U735" s="3"/>
      <c r="V735" s="3"/>
      <c r="W735" s="3"/>
      <c r="X735" s="3"/>
      <c r="Y735" s="3"/>
      <c r="Z735" s="3"/>
    </row>
    <row r="736" spans="1:26" ht="13">
      <c r="A736" s="1"/>
      <c r="B736" s="2"/>
      <c r="C736" s="2"/>
      <c r="D736" s="2"/>
      <c r="E736" s="2"/>
      <c r="F736" s="2"/>
      <c r="G736" s="2"/>
      <c r="H736" s="3"/>
      <c r="I736" s="3"/>
      <c r="J736" s="3"/>
      <c r="K736" s="3"/>
      <c r="L736" s="3"/>
      <c r="M736" s="3"/>
      <c r="N736" s="3"/>
      <c r="O736" s="3"/>
      <c r="P736" s="3"/>
      <c r="Q736" s="3"/>
      <c r="R736" s="3"/>
      <c r="S736" s="3"/>
      <c r="T736" s="3"/>
      <c r="U736" s="3"/>
      <c r="V736" s="3"/>
      <c r="W736" s="3"/>
      <c r="X736" s="3"/>
      <c r="Y736" s="3"/>
      <c r="Z736" s="3"/>
    </row>
    <row r="737" spans="1:26" ht="13">
      <c r="A737" s="1"/>
      <c r="B737" s="2"/>
      <c r="C737" s="2"/>
      <c r="D737" s="2"/>
      <c r="E737" s="2"/>
      <c r="F737" s="2"/>
      <c r="G737" s="2"/>
      <c r="H737" s="3"/>
      <c r="I737" s="3"/>
      <c r="J737" s="3"/>
      <c r="K737" s="3"/>
      <c r="L737" s="3"/>
      <c r="M737" s="3"/>
      <c r="N737" s="3"/>
      <c r="O737" s="3"/>
      <c r="P737" s="3"/>
      <c r="Q737" s="3"/>
      <c r="R737" s="3"/>
      <c r="S737" s="3"/>
      <c r="T737" s="3"/>
      <c r="U737" s="3"/>
      <c r="V737" s="3"/>
      <c r="W737" s="3"/>
      <c r="X737" s="3"/>
      <c r="Y737" s="3"/>
      <c r="Z737" s="3"/>
    </row>
    <row r="738" spans="1:26" ht="13">
      <c r="A738" s="1"/>
      <c r="B738" s="2"/>
      <c r="C738" s="2"/>
      <c r="D738" s="2"/>
      <c r="E738" s="2"/>
      <c r="F738" s="2"/>
      <c r="G738" s="2"/>
      <c r="H738" s="3"/>
      <c r="I738" s="3"/>
      <c r="J738" s="3"/>
      <c r="K738" s="3"/>
      <c r="L738" s="3"/>
      <c r="M738" s="3"/>
      <c r="N738" s="3"/>
      <c r="O738" s="3"/>
      <c r="P738" s="3"/>
      <c r="Q738" s="3"/>
      <c r="R738" s="3"/>
      <c r="S738" s="3"/>
      <c r="T738" s="3"/>
      <c r="U738" s="3"/>
      <c r="V738" s="3"/>
      <c r="W738" s="3"/>
      <c r="X738" s="3"/>
      <c r="Y738" s="3"/>
      <c r="Z738" s="3"/>
    </row>
    <row r="739" spans="1:26" ht="13">
      <c r="A739" s="1"/>
      <c r="B739" s="2"/>
      <c r="C739" s="2"/>
      <c r="D739" s="2"/>
      <c r="E739" s="2"/>
      <c r="F739" s="2"/>
      <c r="G739" s="2"/>
      <c r="H739" s="3"/>
      <c r="I739" s="3"/>
      <c r="J739" s="3"/>
      <c r="K739" s="3"/>
      <c r="L739" s="3"/>
      <c r="M739" s="3"/>
      <c r="N739" s="3"/>
      <c r="O739" s="3"/>
      <c r="P739" s="3"/>
      <c r="Q739" s="3"/>
      <c r="R739" s="3"/>
      <c r="S739" s="3"/>
      <c r="T739" s="3"/>
      <c r="U739" s="3"/>
      <c r="V739" s="3"/>
      <c r="W739" s="3"/>
      <c r="X739" s="3"/>
      <c r="Y739" s="3"/>
      <c r="Z739" s="3"/>
    </row>
    <row r="740" spans="1:26" ht="13">
      <c r="A740" s="1"/>
      <c r="B740" s="2"/>
      <c r="C740" s="2"/>
      <c r="D740" s="2"/>
      <c r="E740" s="2"/>
      <c r="F740" s="2"/>
      <c r="G740" s="2"/>
      <c r="H740" s="3"/>
      <c r="I740" s="3"/>
      <c r="J740" s="3"/>
      <c r="K740" s="3"/>
      <c r="L740" s="3"/>
      <c r="M740" s="3"/>
      <c r="N740" s="3"/>
      <c r="O740" s="3"/>
      <c r="P740" s="3"/>
      <c r="Q740" s="3"/>
      <c r="R740" s="3"/>
      <c r="S740" s="3"/>
      <c r="T740" s="3"/>
      <c r="U740" s="3"/>
      <c r="V740" s="3"/>
      <c r="W740" s="3"/>
      <c r="X740" s="3"/>
      <c r="Y740" s="3"/>
      <c r="Z740" s="3"/>
    </row>
    <row r="741" spans="1:26" ht="13">
      <c r="A741" s="1"/>
      <c r="B741" s="2"/>
      <c r="C741" s="2"/>
      <c r="D741" s="2"/>
      <c r="E741" s="2"/>
      <c r="F741" s="2"/>
      <c r="G741" s="2"/>
      <c r="H741" s="3"/>
      <c r="I741" s="3"/>
      <c r="J741" s="3"/>
      <c r="K741" s="3"/>
      <c r="L741" s="3"/>
      <c r="M741" s="3"/>
      <c r="N741" s="3"/>
      <c r="O741" s="3"/>
      <c r="P741" s="3"/>
      <c r="Q741" s="3"/>
      <c r="R741" s="3"/>
      <c r="S741" s="3"/>
      <c r="T741" s="3"/>
      <c r="U741" s="3"/>
      <c r="V741" s="3"/>
      <c r="W741" s="3"/>
      <c r="X741" s="3"/>
      <c r="Y741" s="3"/>
      <c r="Z741" s="3"/>
    </row>
    <row r="742" spans="1:26" ht="13">
      <c r="A742" s="1"/>
      <c r="B742" s="2"/>
      <c r="C742" s="2"/>
      <c r="D742" s="2"/>
      <c r="E742" s="2"/>
      <c r="F742" s="2"/>
      <c r="G742" s="2"/>
      <c r="H742" s="3"/>
      <c r="I742" s="3"/>
      <c r="J742" s="3"/>
      <c r="K742" s="3"/>
      <c r="L742" s="3"/>
      <c r="M742" s="3"/>
      <c r="N742" s="3"/>
      <c r="O742" s="3"/>
      <c r="P742" s="3"/>
      <c r="Q742" s="3"/>
      <c r="R742" s="3"/>
      <c r="S742" s="3"/>
      <c r="T742" s="3"/>
      <c r="U742" s="3"/>
      <c r="V742" s="3"/>
      <c r="W742" s="3"/>
      <c r="X742" s="3"/>
      <c r="Y742" s="3"/>
      <c r="Z742" s="3"/>
    </row>
    <row r="743" spans="1:26" ht="13">
      <c r="A743" s="1"/>
      <c r="B743" s="2"/>
      <c r="C743" s="2"/>
      <c r="D743" s="2"/>
      <c r="E743" s="2"/>
      <c r="F743" s="2"/>
      <c r="G743" s="2"/>
      <c r="H743" s="3"/>
      <c r="I743" s="3"/>
      <c r="J743" s="3"/>
      <c r="K743" s="3"/>
      <c r="L743" s="3"/>
      <c r="M743" s="3"/>
      <c r="N743" s="3"/>
      <c r="O743" s="3"/>
      <c r="P743" s="3"/>
      <c r="Q743" s="3"/>
      <c r="R743" s="3"/>
      <c r="S743" s="3"/>
      <c r="T743" s="3"/>
      <c r="U743" s="3"/>
      <c r="V743" s="3"/>
      <c r="W743" s="3"/>
      <c r="X743" s="3"/>
      <c r="Y743" s="3"/>
      <c r="Z743" s="3"/>
    </row>
    <row r="744" spans="1:26" ht="13">
      <c r="A744" s="1"/>
      <c r="B744" s="2"/>
      <c r="C744" s="2"/>
      <c r="D744" s="2"/>
      <c r="E744" s="2"/>
      <c r="F744" s="2"/>
      <c r="G744" s="2"/>
      <c r="H744" s="3"/>
      <c r="I744" s="3"/>
      <c r="J744" s="3"/>
      <c r="K744" s="3"/>
      <c r="L744" s="3"/>
      <c r="M744" s="3"/>
      <c r="N744" s="3"/>
      <c r="O744" s="3"/>
      <c r="P744" s="3"/>
      <c r="Q744" s="3"/>
      <c r="R744" s="3"/>
      <c r="S744" s="3"/>
      <c r="T744" s="3"/>
      <c r="U744" s="3"/>
      <c r="V744" s="3"/>
      <c r="W744" s="3"/>
      <c r="X744" s="3"/>
      <c r="Y744" s="3"/>
      <c r="Z744" s="3"/>
    </row>
    <row r="745" spans="1:26" ht="13">
      <c r="A745" s="1"/>
      <c r="B745" s="2"/>
      <c r="C745" s="2"/>
      <c r="D745" s="2"/>
      <c r="E745" s="2"/>
      <c r="F745" s="2"/>
      <c r="G745" s="2"/>
      <c r="H745" s="3"/>
      <c r="I745" s="3"/>
      <c r="J745" s="3"/>
      <c r="K745" s="3"/>
      <c r="L745" s="3"/>
      <c r="M745" s="3"/>
      <c r="N745" s="3"/>
      <c r="O745" s="3"/>
      <c r="P745" s="3"/>
      <c r="Q745" s="3"/>
      <c r="R745" s="3"/>
      <c r="S745" s="3"/>
      <c r="T745" s="3"/>
      <c r="U745" s="3"/>
      <c r="V745" s="3"/>
      <c r="W745" s="3"/>
      <c r="X745" s="3"/>
      <c r="Y745" s="3"/>
      <c r="Z745" s="3"/>
    </row>
    <row r="746" spans="1:26" ht="13">
      <c r="A746" s="1"/>
      <c r="B746" s="2"/>
      <c r="C746" s="2"/>
      <c r="D746" s="2"/>
      <c r="E746" s="2"/>
      <c r="F746" s="2"/>
      <c r="G746" s="2"/>
      <c r="H746" s="3"/>
      <c r="I746" s="3"/>
      <c r="J746" s="3"/>
      <c r="K746" s="3"/>
      <c r="L746" s="3"/>
      <c r="M746" s="3"/>
      <c r="N746" s="3"/>
      <c r="O746" s="3"/>
      <c r="P746" s="3"/>
      <c r="Q746" s="3"/>
      <c r="R746" s="3"/>
      <c r="S746" s="3"/>
      <c r="T746" s="3"/>
      <c r="U746" s="3"/>
      <c r="V746" s="3"/>
      <c r="W746" s="3"/>
      <c r="X746" s="3"/>
      <c r="Y746" s="3"/>
      <c r="Z746" s="3"/>
    </row>
    <row r="747" spans="1:26" ht="13">
      <c r="A747" s="1"/>
      <c r="B747" s="2"/>
      <c r="C747" s="2"/>
      <c r="D747" s="2"/>
      <c r="E747" s="2"/>
      <c r="F747" s="2"/>
      <c r="G747" s="2"/>
      <c r="H747" s="3"/>
      <c r="I747" s="3"/>
      <c r="J747" s="3"/>
      <c r="K747" s="3"/>
      <c r="L747" s="3"/>
      <c r="M747" s="3"/>
      <c r="N747" s="3"/>
      <c r="O747" s="3"/>
      <c r="P747" s="3"/>
      <c r="Q747" s="3"/>
      <c r="R747" s="3"/>
      <c r="S747" s="3"/>
      <c r="T747" s="3"/>
      <c r="U747" s="3"/>
      <c r="V747" s="3"/>
      <c r="W747" s="3"/>
      <c r="X747" s="3"/>
      <c r="Y747" s="3"/>
      <c r="Z747" s="3"/>
    </row>
    <row r="748" spans="1:26" ht="13">
      <c r="A748" s="1"/>
      <c r="B748" s="2"/>
      <c r="C748" s="2"/>
      <c r="D748" s="2"/>
      <c r="E748" s="2"/>
      <c r="F748" s="2"/>
      <c r="G748" s="2"/>
      <c r="H748" s="3"/>
      <c r="I748" s="3"/>
      <c r="J748" s="3"/>
      <c r="K748" s="3"/>
      <c r="L748" s="3"/>
      <c r="M748" s="3"/>
      <c r="N748" s="3"/>
      <c r="O748" s="3"/>
      <c r="P748" s="3"/>
      <c r="Q748" s="3"/>
      <c r="R748" s="3"/>
      <c r="S748" s="3"/>
      <c r="T748" s="3"/>
      <c r="U748" s="3"/>
      <c r="V748" s="3"/>
      <c r="W748" s="3"/>
      <c r="X748" s="3"/>
      <c r="Y748" s="3"/>
      <c r="Z748" s="3"/>
    </row>
    <row r="749" spans="1:26" ht="13">
      <c r="A749" s="1"/>
      <c r="B749" s="2"/>
      <c r="C749" s="2"/>
      <c r="D749" s="2"/>
      <c r="E749" s="2"/>
      <c r="F749" s="2"/>
      <c r="G749" s="2"/>
      <c r="H749" s="3"/>
      <c r="I749" s="3"/>
      <c r="J749" s="3"/>
      <c r="K749" s="3"/>
      <c r="L749" s="3"/>
      <c r="M749" s="3"/>
      <c r="N749" s="3"/>
      <c r="O749" s="3"/>
      <c r="P749" s="3"/>
      <c r="Q749" s="3"/>
      <c r="R749" s="3"/>
      <c r="S749" s="3"/>
      <c r="T749" s="3"/>
      <c r="U749" s="3"/>
      <c r="V749" s="3"/>
      <c r="W749" s="3"/>
      <c r="X749" s="3"/>
      <c r="Y749" s="3"/>
      <c r="Z749" s="3"/>
    </row>
    <row r="750" spans="1:26" ht="13">
      <c r="A750" s="1"/>
      <c r="B750" s="2"/>
      <c r="C750" s="2"/>
      <c r="D750" s="2"/>
      <c r="E750" s="2"/>
      <c r="F750" s="2"/>
      <c r="G750" s="2"/>
      <c r="H750" s="3"/>
      <c r="I750" s="3"/>
      <c r="J750" s="3"/>
      <c r="K750" s="3"/>
      <c r="L750" s="3"/>
      <c r="M750" s="3"/>
      <c r="N750" s="3"/>
      <c r="O750" s="3"/>
      <c r="P750" s="3"/>
      <c r="Q750" s="3"/>
      <c r="R750" s="3"/>
      <c r="S750" s="3"/>
      <c r="T750" s="3"/>
      <c r="U750" s="3"/>
      <c r="V750" s="3"/>
      <c r="W750" s="3"/>
      <c r="X750" s="3"/>
      <c r="Y750" s="3"/>
      <c r="Z750" s="3"/>
    </row>
    <row r="751" spans="1:26" ht="13">
      <c r="A751" s="1"/>
      <c r="B751" s="2"/>
      <c r="C751" s="2"/>
      <c r="D751" s="2"/>
      <c r="E751" s="2"/>
      <c r="F751" s="2"/>
      <c r="G751" s="2"/>
      <c r="H751" s="3"/>
      <c r="I751" s="3"/>
      <c r="J751" s="3"/>
      <c r="K751" s="3"/>
      <c r="L751" s="3"/>
      <c r="M751" s="3"/>
      <c r="N751" s="3"/>
      <c r="O751" s="3"/>
      <c r="P751" s="3"/>
      <c r="Q751" s="3"/>
      <c r="R751" s="3"/>
      <c r="S751" s="3"/>
      <c r="T751" s="3"/>
      <c r="U751" s="3"/>
      <c r="V751" s="3"/>
      <c r="W751" s="3"/>
      <c r="X751" s="3"/>
      <c r="Y751" s="3"/>
      <c r="Z751" s="3"/>
    </row>
    <row r="752" spans="1:26" ht="13">
      <c r="A752" s="1"/>
      <c r="B752" s="2"/>
      <c r="C752" s="2"/>
      <c r="D752" s="2"/>
      <c r="E752" s="2"/>
      <c r="F752" s="2"/>
      <c r="G752" s="2"/>
      <c r="H752" s="3"/>
      <c r="I752" s="3"/>
      <c r="J752" s="3"/>
      <c r="K752" s="3"/>
      <c r="L752" s="3"/>
      <c r="M752" s="3"/>
      <c r="N752" s="3"/>
      <c r="O752" s="3"/>
      <c r="P752" s="3"/>
      <c r="Q752" s="3"/>
      <c r="R752" s="3"/>
      <c r="S752" s="3"/>
      <c r="T752" s="3"/>
      <c r="U752" s="3"/>
      <c r="V752" s="3"/>
      <c r="W752" s="3"/>
      <c r="X752" s="3"/>
      <c r="Y752" s="3"/>
      <c r="Z752" s="3"/>
    </row>
    <row r="753" spans="1:26" ht="13">
      <c r="A753" s="1"/>
      <c r="B753" s="2"/>
      <c r="C753" s="2"/>
      <c r="D753" s="2"/>
      <c r="E753" s="2"/>
      <c r="F753" s="2"/>
      <c r="G753" s="2"/>
      <c r="H753" s="3"/>
      <c r="I753" s="3"/>
      <c r="J753" s="3"/>
      <c r="K753" s="3"/>
      <c r="L753" s="3"/>
      <c r="M753" s="3"/>
      <c r="N753" s="3"/>
      <c r="O753" s="3"/>
      <c r="P753" s="3"/>
      <c r="Q753" s="3"/>
      <c r="R753" s="3"/>
      <c r="S753" s="3"/>
      <c r="T753" s="3"/>
      <c r="U753" s="3"/>
      <c r="V753" s="3"/>
      <c r="W753" s="3"/>
      <c r="X753" s="3"/>
      <c r="Y753" s="3"/>
      <c r="Z753" s="3"/>
    </row>
    <row r="754" spans="1:26" ht="13">
      <c r="A754" s="1"/>
      <c r="B754" s="2"/>
      <c r="C754" s="2"/>
      <c r="D754" s="2"/>
      <c r="E754" s="2"/>
      <c r="F754" s="2"/>
      <c r="G754" s="2"/>
      <c r="H754" s="3"/>
      <c r="I754" s="3"/>
      <c r="J754" s="3"/>
      <c r="K754" s="3"/>
      <c r="L754" s="3"/>
      <c r="M754" s="3"/>
      <c r="N754" s="3"/>
      <c r="O754" s="3"/>
      <c r="P754" s="3"/>
      <c r="Q754" s="3"/>
      <c r="R754" s="3"/>
      <c r="S754" s="3"/>
      <c r="T754" s="3"/>
      <c r="U754" s="3"/>
      <c r="V754" s="3"/>
      <c r="W754" s="3"/>
      <c r="X754" s="3"/>
      <c r="Y754" s="3"/>
      <c r="Z754" s="3"/>
    </row>
    <row r="755" spans="1:26" ht="13">
      <c r="A755" s="1"/>
      <c r="B755" s="2"/>
      <c r="C755" s="2"/>
      <c r="D755" s="2"/>
      <c r="E755" s="2"/>
      <c r="F755" s="2"/>
      <c r="G755" s="2"/>
      <c r="H755" s="3"/>
      <c r="I755" s="3"/>
      <c r="J755" s="3"/>
      <c r="K755" s="3"/>
      <c r="L755" s="3"/>
      <c r="M755" s="3"/>
      <c r="N755" s="3"/>
      <c r="O755" s="3"/>
      <c r="P755" s="3"/>
      <c r="Q755" s="3"/>
      <c r="R755" s="3"/>
      <c r="S755" s="3"/>
      <c r="T755" s="3"/>
      <c r="U755" s="3"/>
      <c r="V755" s="3"/>
      <c r="W755" s="3"/>
      <c r="X755" s="3"/>
      <c r="Y755" s="3"/>
      <c r="Z755" s="3"/>
    </row>
    <row r="756" spans="1:26" ht="13">
      <c r="A756" s="1"/>
      <c r="B756" s="2"/>
      <c r="C756" s="2"/>
      <c r="D756" s="2"/>
      <c r="E756" s="2"/>
      <c r="F756" s="2"/>
      <c r="G756" s="2"/>
      <c r="H756" s="3"/>
      <c r="I756" s="3"/>
      <c r="J756" s="3"/>
      <c r="K756" s="3"/>
      <c r="L756" s="3"/>
      <c r="M756" s="3"/>
      <c r="N756" s="3"/>
      <c r="O756" s="3"/>
      <c r="P756" s="3"/>
      <c r="Q756" s="3"/>
      <c r="R756" s="3"/>
      <c r="S756" s="3"/>
      <c r="T756" s="3"/>
      <c r="U756" s="3"/>
      <c r="V756" s="3"/>
      <c r="W756" s="3"/>
      <c r="X756" s="3"/>
      <c r="Y756" s="3"/>
      <c r="Z756" s="3"/>
    </row>
    <row r="757" spans="1:26" ht="13">
      <c r="A757" s="1"/>
      <c r="B757" s="2"/>
      <c r="C757" s="2"/>
      <c r="D757" s="2"/>
      <c r="E757" s="2"/>
      <c r="F757" s="2"/>
      <c r="G757" s="2"/>
      <c r="H757" s="3"/>
      <c r="I757" s="3"/>
      <c r="J757" s="3"/>
      <c r="K757" s="3"/>
      <c r="L757" s="3"/>
      <c r="M757" s="3"/>
      <c r="N757" s="3"/>
      <c r="O757" s="3"/>
      <c r="P757" s="3"/>
      <c r="Q757" s="3"/>
      <c r="R757" s="3"/>
      <c r="S757" s="3"/>
      <c r="T757" s="3"/>
      <c r="U757" s="3"/>
      <c r="V757" s="3"/>
      <c r="W757" s="3"/>
      <c r="X757" s="3"/>
      <c r="Y757" s="3"/>
      <c r="Z757" s="3"/>
    </row>
    <row r="758" spans="1:26" ht="13">
      <c r="A758" s="1"/>
      <c r="B758" s="2"/>
      <c r="C758" s="2"/>
      <c r="D758" s="2"/>
      <c r="E758" s="2"/>
      <c r="F758" s="2"/>
      <c r="G758" s="2"/>
      <c r="H758" s="3"/>
      <c r="I758" s="3"/>
      <c r="J758" s="3"/>
      <c r="K758" s="3"/>
      <c r="L758" s="3"/>
      <c r="M758" s="3"/>
      <c r="N758" s="3"/>
      <c r="O758" s="3"/>
      <c r="P758" s="3"/>
      <c r="Q758" s="3"/>
      <c r="R758" s="3"/>
      <c r="S758" s="3"/>
      <c r="T758" s="3"/>
      <c r="U758" s="3"/>
      <c r="V758" s="3"/>
      <c r="W758" s="3"/>
      <c r="X758" s="3"/>
      <c r="Y758" s="3"/>
      <c r="Z758" s="3"/>
    </row>
    <row r="759" spans="1:26" ht="13">
      <c r="A759" s="1"/>
      <c r="B759" s="2"/>
      <c r="C759" s="2"/>
      <c r="D759" s="2"/>
      <c r="E759" s="2"/>
      <c r="F759" s="2"/>
      <c r="G759" s="2"/>
      <c r="H759" s="3"/>
      <c r="I759" s="3"/>
      <c r="J759" s="3"/>
      <c r="K759" s="3"/>
      <c r="L759" s="3"/>
      <c r="M759" s="3"/>
      <c r="N759" s="3"/>
      <c r="O759" s="3"/>
      <c r="P759" s="3"/>
      <c r="Q759" s="3"/>
      <c r="R759" s="3"/>
      <c r="S759" s="3"/>
      <c r="T759" s="3"/>
      <c r="U759" s="3"/>
      <c r="V759" s="3"/>
      <c r="W759" s="3"/>
      <c r="X759" s="3"/>
      <c r="Y759" s="3"/>
      <c r="Z759" s="3"/>
    </row>
    <row r="760" spans="1:26" ht="13">
      <c r="A760" s="1"/>
      <c r="B760" s="2"/>
      <c r="C760" s="2"/>
      <c r="D760" s="2"/>
      <c r="E760" s="2"/>
      <c r="F760" s="2"/>
      <c r="G760" s="2"/>
      <c r="H760" s="3"/>
      <c r="I760" s="3"/>
      <c r="J760" s="3"/>
      <c r="K760" s="3"/>
      <c r="L760" s="3"/>
      <c r="M760" s="3"/>
      <c r="N760" s="3"/>
      <c r="O760" s="3"/>
      <c r="P760" s="3"/>
      <c r="Q760" s="3"/>
      <c r="R760" s="3"/>
      <c r="S760" s="3"/>
      <c r="T760" s="3"/>
      <c r="U760" s="3"/>
      <c r="V760" s="3"/>
      <c r="W760" s="3"/>
      <c r="X760" s="3"/>
      <c r="Y760" s="3"/>
      <c r="Z760" s="3"/>
    </row>
    <row r="761" spans="1:26" ht="13">
      <c r="A761" s="1"/>
      <c r="B761" s="2"/>
      <c r="C761" s="2"/>
      <c r="D761" s="2"/>
      <c r="E761" s="2"/>
      <c r="F761" s="2"/>
      <c r="G761" s="2"/>
      <c r="H761" s="3"/>
      <c r="I761" s="3"/>
      <c r="J761" s="3"/>
      <c r="K761" s="3"/>
      <c r="L761" s="3"/>
      <c r="M761" s="3"/>
      <c r="N761" s="3"/>
      <c r="O761" s="3"/>
      <c r="P761" s="3"/>
      <c r="Q761" s="3"/>
      <c r="R761" s="3"/>
      <c r="S761" s="3"/>
      <c r="T761" s="3"/>
      <c r="U761" s="3"/>
      <c r="V761" s="3"/>
      <c r="W761" s="3"/>
      <c r="X761" s="3"/>
      <c r="Y761" s="3"/>
      <c r="Z761" s="3"/>
    </row>
    <row r="762" spans="1:26" ht="13">
      <c r="A762" s="1"/>
      <c r="B762" s="2"/>
      <c r="C762" s="2"/>
      <c r="D762" s="2"/>
      <c r="E762" s="2"/>
      <c r="F762" s="2"/>
      <c r="G762" s="2"/>
      <c r="H762" s="3"/>
      <c r="I762" s="3"/>
      <c r="J762" s="3"/>
      <c r="K762" s="3"/>
      <c r="L762" s="3"/>
      <c r="M762" s="3"/>
      <c r="N762" s="3"/>
      <c r="O762" s="3"/>
      <c r="P762" s="3"/>
      <c r="Q762" s="3"/>
      <c r="R762" s="3"/>
      <c r="S762" s="3"/>
      <c r="T762" s="3"/>
      <c r="U762" s="3"/>
      <c r="V762" s="3"/>
      <c r="W762" s="3"/>
      <c r="X762" s="3"/>
      <c r="Y762" s="3"/>
      <c r="Z762" s="3"/>
    </row>
    <row r="763" spans="1:26" ht="13">
      <c r="A763" s="1"/>
      <c r="B763" s="2"/>
      <c r="C763" s="2"/>
      <c r="D763" s="2"/>
      <c r="E763" s="2"/>
      <c r="F763" s="2"/>
      <c r="G763" s="2"/>
      <c r="H763" s="3"/>
      <c r="I763" s="3"/>
      <c r="J763" s="3"/>
      <c r="K763" s="3"/>
      <c r="L763" s="3"/>
      <c r="M763" s="3"/>
      <c r="N763" s="3"/>
      <c r="O763" s="3"/>
      <c r="P763" s="3"/>
      <c r="Q763" s="3"/>
      <c r="R763" s="3"/>
      <c r="S763" s="3"/>
      <c r="T763" s="3"/>
      <c r="U763" s="3"/>
      <c r="V763" s="3"/>
      <c r="W763" s="3"/>
      <c r="X763" s="3"/>
      <c r="Y763" s="3"/>
      <c r="Z763" s="3"/>
    </row>
    <row r="764" spans="1:26" ht="13">
      <c r="A764" s="1"/>
      <c r="B764" s="2"/>
      <c r="C764" s="2"/>
      <c r="D764" s="2"/>
      <c r="E764" s="2"/>
      <c r="F764" s="2"/>
      <c r="G764" s="2"/>
      <c r="H764" s="3"/>
      <c r="I764" s="3"/>
      <c r="J764" s="3"/>
      <c r="K764" s="3"/>
      <c r="L764" s="3"/>
      <c r="M764" s="3"/>
      <c r="N764" s="3"/>
      <c r="O764" s="3"/>
      <c r="P764" s="3"/>
      <c r="Q764" s="3"/>
      <c r="R764" s="3"/>
      <c r="S764" s="3"/>
      <c r="T764" s="3"/>
      <c r="U764" s="3"/>
      <c r="V764" s="3"/>
      <c r="W764" s="3"/>
      <c r="X764" s="3"/>
      <c r="Y764" s="3"/>
      <c r="Z764" s="3"/>
    </row>
    <row r="765" spans="1:26" ht="13">
      <c r="A765" s="1"/>
      <c r="B765" s="2"/>
      <c r="C765" s="2"/>
      <c r="D765" s="2"/>
      <c r="E765" s="2"/>
      <c r="F765" s="2"/>
      <c r="G765" s="2"/>
      <c r="H765" s="3"/>
      <c r="I765" s="3"/>
      <c r="J765" s="3"/>
      <c r="K765" s="3"/>
      <c r="L765" s="3"/>
      <c r="M765" s="3"/>
      <c r="N765" s="3"/>
      <c r="O765" s="3"/>
      <c r="P765" s="3"/>
      <c r="Q765" s="3"/>
      <c r="R765" s="3"/>
      <c r="S765" s="3"/>
      <c r="T765" s="3"/>
      <c r="U765" s="3"/>
      <c r="V765" s="3"/>
      <c r="W765" s="3"/>
      <c r="X765" s="3"/>
      <c r="Y765" s="3"/>
      <c r="Z765" s="3"/>
    </row>
    <row r="766" spans="1:26" ht="13">
      <c r="A766" s="1"/>
      <c r="B766" s="2"/>
      <c r="C766" s="2"/>
      <c r="D766" s="2"/>
      <c r="E766" s="2"/>
      <c r="F766" s="2"/>
      <c r="G766" s="2"/>
      <c r="H766" s="3"/>
      <c r="I766" s="3"/>
      <c r="J766" s="3"/>
      <c r="K766" s="3"/>
      <c r="L766" s="3"/>
      <c r="M766" s="3"/>
      <c r="N766" s="3"/>
      <c r="O766" s="3"/>
      <c r="P766" s="3"/>
      <c r="Q766" s="3"/>
      <c r="R766" s="3"/>
      <c r="S766" s="3"/>
      <c r="T766" s="3"/>
      <c r="U766" s="3"/>
      <c r="V766" s="3"/>
      <c r="W766" s="3"/>
      <c r="X766" s="3"/>
      <c r="Y766" s="3"/>
      <c r="Z766" s="3"/>
    </row>
    <row r="767" spans="1:26" ht="13">
      <c r="A767" s="1"/>
      <c r="B767" s="2"/>
      <c r="C767" s="2"/>
      <c r="D767" s="2"/>
      <c r="E767" s="2"/>
      <c r="F767" s="2"/>
      <c r="G767" s="2"/>
      <c r="H767" s="3"/>
      <c r="I767" s="3"/>
      <c r="J767" s="3"/>
      <c r="K767" s="3"/>
      <c r="L767" s="3"/>
      <c r="M767" s="3"/>
      <c r="N767" s="3"/>
      <c r="O767" s="3"/>
      <c r="P767" s="3"/>
      <c r="Q767" s="3"/>
      <c r="R767" s="3"/>
      <c r="S767" s="3"/>
      <c r="T767" s="3"/>
      <c r="U767" s="3"/>
      <c r="V767" s="3"/>
      <c r="W767" s="3"/>
      <c r="X767" s="3"/>
      <c r="Y767" s="3"/>
      <c r="Z767" s="3"/>
    </row>
    <row r="768" spans="1:26" ht="13">
      <c r="A768" s="1"/>
      <c r="B768" s="2"/>
      <c r="C768" s="2"/>
      <c r="D768" s="2"/>
      <c r="E768" s="2"/>
      <c r="F768" s="2"/>
      <c r="G768" s="2"/>
      <c r="H768" s="3"/>
      <c r="I768" s="3"/>
      <c r="J768" s="3"/>
      <c r="K768" s="3"/>
      <c r="L768" s="3"/>
      <c r="M768" s="3"/>
      <c r="N768" s="3"/>
      <c r="O768" s="3"/>
      <c r="P768" s="3"/>
      <c r="Q768" s="3"/>
      <c r="R768" s="3"/>
      <c r="S768" s="3"/>
      <c r="T768" s="3"/>
      <c r="U768" s="3"/>
      <c r="V768" s="3"/>
      <c r="W768" s="3"/>
      <c r="X768" s="3"/>
      <c r="Y768" s="3"/>
      <c r="Z768" s="3"/>
    </row>
    <row r="769" spans="1:26" ht="13">
      <c r="A769" s="1"/>
      <c r="B769" s="2"/>
      <c r="C769" s="2"/>
      <c r="D769" s="2"/>
      <c r="E769" s="2"/>
      <c r="F769" s="2"/>
      <c r="G769" s="2"/>
      <c r="H769" s="3"/>
      <c r="I769" s="3"/>
      <c r="J769" s="3"/>
      <c r="K769" s="3"/>
      <c r="L769" s="3"/>
      <c r="M769" s="3"/>
      <c r="N769" s="3"/>
      <c r="O769" s="3"/>
      <c r="P769" s="3"/>
      <c r="Q769" s="3"/>
      <c r="R769" s="3"/>
      <c r="S769" s="3"/>
      <c r="T769" s="3"/>
      <c r="U769" s="3"/>
      <c r="V769" s="3"/>
      <c r="W769" s="3"/>
      <c r="X769" s="3"/>
      <c r="Y769" s="3"/>
      <c r="Z769" s="3"/>
    </row>
    <row r="770" spans="1:26" ht="13">
      <c r="A770" s="1"/>
      <c r="B770" s="2"/>
      <c r="C770" s="2"/>
      <c r="D770" s="2"/>
      <c r="E770" s="2"/>
      <c r="F770" s="2"/>
      <c r="G770" s="2"/>
      <c r="H770" s="3"/>
      <c r="I770" s="3"/>
      <c r="J770" s="3"/>
      <c r="K770" s="3"/>
      <c r="L770" s="3"/>
      <c r="M770" s="3"/>
      <c r="N770" s="3"/>
      <c r="O770" s="3"/>
      <c r="P770" s="3"/>
      <c r="Q770" s="3"/>
      <c r="R770" s="3"/>
      <c r="S770" s="3"/>
      <c r="T770" s="3"/>
      <c r="U770" s="3"/>
      <c r="V770" s="3"/>
      <c r="W770" s="3"/>
      <c r="X770" s="3"/>
      <c r="Y770" s="3"/>
      <c r="Z770" s="3"/>
    </row>
    <row r="771" spans="1:26" ht="13">
      <c r="A771" s="1"/>
      <c r="B771" s="2"/>
      <c r="C771" s="2"/>
      <c r="D771" s="2"/>
      <c r="E771" s="2"/>
      <c r="F771" s="2"/>
      <c r="G771" s="2"/>
      <c r="H771" s="3"/>
      <c r="I771" s="3"/>
      <c r="J771" s="3"/>
      <c r="K771" s="3"/>
      <c r="L771" s="3"/>
      <c r="M771" s="3"/>
      <c r="N771" s="3"/>
      <c r="O771" s="3"/>
      <c r="P771" s="3"/>
      <c r="Q771" s="3"/>
      <c r="R771" s="3"/>
      <c r="S771" s="3"/>
      <c r="T771" s="3"/>
      <c r="U771" s="3"/>
      <c r="V771" s="3"/>
      <c r="W771" s="3"/>
      <c r="X771" s="3"/>
      <c r="Y771" s="3"/>
      <c r="Z771" s="3"/>
    </row>
    <row r="772" spans="1:26" ht="13">
      <c r="A772" s="1"/>
      <c r="B772" s="2"/>
      <c r="C772" s="2"/>
      <c r="D772" s="2"/>
      <c r="E772" s="2"/>
      <c r="F772" s="2"/>
      <c r="G772" s="2"/>
      <c r="H772" s="3"/>
      <c r="I772" s="3"/>
      <c r="J772" s="3"/>
      <c r="K772" s="3"/>
      <c r="L772" s="3"/>
      <c r="M772" s="3"/>
      <c r="N772" s="3"/>
      <c r="O772" s="3"/>
      <c r="P772" s="3"/>
      <c r="Q772" s="3"/>
      <c r="R772" s="3"/>
      <c r="S772" s="3"/>
      <c r="T772" s="3"/>
      <c r="U772" s="3"/>
      <c r="V772" s="3"/>
      <c r="W772" s="3"/>
      <c r="X772" s="3"/>
      <c r="Y772" s="3"/>
      <c r="Z772" s="3"/>
    </row>
    <row r="773" spans="1:26" ht="13">
      <c r="A773" s="1"/>
      <c r="B773" s="2"/>
      <c r="C773" s="2"/>
      <c r="D773" s="2"/>
      <c r="E773" s="2"/>
      <c r="F773" s="2"/>
      <c r="G773" s="2"/>
      <c r="H773" s="3"/>
      <c r="I773" s="3"/>
      <c r="J773" s="3"/>
      <c r="K773" s="3"/>
      <c r="L773" s="3"/>
      <c r="M773" s="3"/>
      <c r="N773" s="3"/>
      <c r="O773" s="3"/>
      <c r="P773" s="3"/>
      <c r="Q773" s="3"/>
      <c r="R773" s="3"/>
      <c r="S773" s="3"/>
      <c r="T773" s="3"/>
      <c r="U773" s="3"/>
      <c r="V773" s="3"/>
      <c r="W773" s="3"/>
      <c r="X773" s="3"/>
      <c r="Y773" s="3"/>
      <c r="Z773" s="3"/>
    </row>
    <row r="774" spans="1:26" ht="13">
      <c r="A774" s="1"/>
      <c r="B774" s="2"/>
      <c r="C774" s="2"/>
      <c r="D774" s="2"/>
      <c r="E774" s="2"/>
      <c r="F774" s="2"/>
      <c r="G774" s="2"/>
      <c r="H774" s="3"/>
      <c r="I774" s="3"/>
      <c r="J774" s="3"/>
      <c r="K774" s="3"/>
      <c r="L774" s="3"/>
      <c r="M774" s="3"/>
      <c r="N774" s="3"/>
      <c r="O774" s="3"/>
      <c r="P774" s="3"/>
      <c r="Q774" s="3"/>
      <c r="R774" s="3"/>
      <c r="S774" s="3"/>
      <c r="T774" s="3"/>
      <c r="U774" s="3"/>
      <c r="V774" s="3"/>
      <c r="W774" s="3"/>
      <c r="X774" s="3"/>
      <c r="Y774" s="3"/>
      <c r="Z774" s="3"/>
    </row>
    <row r="775" spans="1:26" ht="13">
      <c r="A775" s="1"/>
      <c r="B775" s="2"/>
      <c r="C775" s="2"/>
      <c r="D775" s="2"/>
      <c r="E775" s="2"/>
      <c r="F775" s="2"/>
      <c r="G775" s="2"/>
      <c r="H775" s="3"/>
      <c r="I775" s="3"/>
      <c r="J775" s="3"/>
      <c r="K775" s="3"/>
      <c r="L775" s="3"/>
      <c r="M775" s="3"/>
      <c r="N775" s="3"/>
      <c r="O775" s="3"/>
      <c r="P775" s="3"/>
      <c r="Q775" s="3"/>
      <c r="R775" s="3"/>
      <c r="S775" s="3"/>
      <c r="T775" s="3"/>
      <c r="U775" s="3"/>
      <c r="V775" s="3"/>
      <c r="W775" s="3"/>
      <c r="X775" s="3"/>
      <c r="Y775" s="3"/>
      <c r="Z775" s="3"/>
    </row>
    <row r="776" spans="1:26" ht="13">
      <c r="A776" s="1"/>
      <c r="B776" s="2"/>
      <c r="C776" s="2"/>
      <c r="D776" s="2"/>
      <c r="E776" s="2"/>
      <c r="F776" s="2"/>
      <c r="G776" s="2"/>
      <c r="H776" s="3"/>
      <c r="I776" s="3"/>
      <c r="J776" s="3"/>
      <c r="K776" s="3"/>
      <c r="L776" s="3"/>
      <c r="M776" s="3"/>
      <c r="N776" s="3"/>
      <c r="O776" s="3"/>
      <c r="P776" s="3"/>
      <c r="Q776" s="3"/>
      <c r="R776" s="3"/>
      <c r="S776" s="3"/>
      <c r="T776" s="3"/>
      <c r="U776" s="3"/>
      <c r="V776" s="3"/>
      <c r="W776" s="3"/>
      <c r="X776" s="3"/>
      <c r="Y776" s="3"/>
      <c r="Z776" s="3"/>
    </row>
    <row r="777" spans="1:26" ht="13">
      <c r="A777" s="1"/>
      <c r="B777" s="2"/>
      <c r="C777" s="2"/>
      <c r="D777" s="2"/>
      <c r="E777" s="2"/>
      <c r="F777" s="2"/>
      <c r="G777" s="2"/>
      <c r="H777" s="3"/>
      <c r="I777" s="3"/>
      <c r="J777" s="3"/>
      <c r="K777" s="3"/>
      <c r="L777" s="3"/>
      <c r="M777" s="3"/>
      <c r="N777" s="3"/>
      <c r="O777" s="3"/>
      <c r="P777" s="3"/>
      <c r="Q777" s="3"/>
      <c r="R777" s="3"/>
      <c r="S777" s="3"/>
      <c r="T777" s="3"/>
      <c r="U777" s="3"/>
      <c r="V777" s="3"/>
      <c r="W777" s="3"/>
      <c r="X777" s="3"/>
      <c r="Y777" s="3"/>
      <c r="Z777" s="3"/>
    </row>
    <row r="778" spans="1:26" ht="13">
      <c r="A778" s="1"/>
      <c r="B778" s="2"/>
      <c r="C778" s="2"/>
      <c r="D778" s="2"/>
      <c r="E778" s="2"/>
      <c r="F778" s="2"/>
      <c r="G778" s="2"/>
      <c r="H778" s="3"/>
      <c r="I778" s="3"/>
      <c r="J778" s="3"/>
      <c r="K778" s="3"/>
      <c r="L778" s="3"/>
      <c r="M778" s="3"/>
      <c r="N778" s="3"/>
      <c r="O778" s="3"/>
      <c r="P778" s="3"/>
      <c r="Q778" s="3"/>
      <c r="R778" s="3"/>
      <c r="S778" s="3"/>
      <c r="T778" s="3"/>
      <c r="U778" s="3"/>
      <c r="V778" s="3"/>
      <c r="W778" s="3"/>
      <c r="X778" s="3"/>
      <c r="Y778" s="3"/>
      <c r="Z778" s="3"/>
    </row>
    <row r="779" spans="1:26" ht="13">
      <c r="A779" s="1"/>
      <c r="B779" s="2"/>
      <c r="C779" s="2"/>
      <c r="D779" s="2"/>
      <c r="E779" s="2"/>
      <c r="F779" s="2"/>
      <c r="G779" s="2"/>
      <c r="H779" s="3"/>
      <c r="I779" s="3"/>
      <c r="J779" s="3"/>
      <c r="K779" s="3"/>
      <c r="L779" s="3"/>
      <c r="M779" s="3"/>
      <c r="N779" s="3"/>
      <c r="O779" s="3"/>
      <c r="P779" s="3"/>
      <c r="Q779" s="3"/>
      <c r="R779" s="3"/>
      <c r="S779" s="3"/>
      <c r="T779" s="3"/>
      <c r="U779" s="3"/>
      <c r="V779" s="3"/>
      <c r="W779" s="3"/>
      <c r="X779" s="3"/>
      <c r="Y779" s="3"/>
      <c r="Z779" s="3"/>
    </row>
    <row r="780" spans="1:26" ht="13">
      <c r="A780" s="1"/>
      <c r="B780" s="2"/>
      <c r="C780" s="2"/>
      <c r="D780" s="2"/>
      <c r="E780" s="2"/>
      <c r="F780" s="2"/>
      <c r="G780" s="2"/>
      <c r="H780" s="3"/>
      <c r="I780" s="3"/>
      <c r="J780" s="3"/>
      <c r="K780" s="3"/>
      <c r="L780" s="3"/>
      <c r="M780" s="3"/>
      <c r="N780" s="3"/>
      <c r="O780" s="3"/>
      <c r="P780" s="3"/>
      <c r="Q780" s="3"/>
      <c r="R780" s="3"/>
      <c r="S780" s="3"/>
      <c r="T780" s="3"/>
      <c r="U780" s="3"/>
      <c r="V780" s="3"/>
      <c r="W780" s="3"/>
      <c r="X780" s="3"/>
      <c r="Y780" s="3"/>
      <c r="Z780" s="3"/>
    </row>
    <row r="781" spans="1:26" ht="13">
      <c r="A781" s="1"/>
      <c r="B781" s="2"/>
      <c r="C781" s="2"/>
      <c r="D781" s="2"/>
      <c r="E781" s="2"/>
      <c r="F781" s="2"/>
      <c r="G781" s="2"/>
      <c r="H781" s="3"/>
      <c r="I781" s="3"/>
      <c r="J781" s="3"/>
      <c r="K781" s="3"/>
      <c r="L781" s="3"/>
      <c r="M781" s="3"/>
      <c r="N781" s="3"/>
      <c r="O781" s="3"/>
      <c r="P781" s="3"/>
      <c r="Q781" s="3"/>
      <c r="R781" s="3"/>
      <c r="S781" s="3"/>
      <c r="T781" s="3"/>
      <c r="U781" s="3"/>
      <c r="V781" s="3"/>
      <c r="W781" s="3"/>
      <c r="X781" s="3"/>
      <c r="Y781" s="3"/>
      <c r="Z781" s="3"/>
    </row>
    <row r="782" spans="1:26" ht="13">
      <c r="A782" s="1"/>
      <c r="B782" s="2"/>
      <c r="C782" s="2"/>
      <c r="D782" s="2"/>
      <c r="E782" s="2"/>
      <c r="F782" s="2"/>
      <c r="G782" s="2"/>
      <c r="H782" s="3"/>
      <c r="I782" s="3"/>
      <c r="J782" s="3"/>
      <c r="K782" s="3"/>
      <c r="L782" s="3"/>
      <c r="M782" s="3"/>
      <c r="N782" s="3"/>
      <c r="O782" s="3"/>
      <c r="P782" s="3"/>
      <c r="Q782" s="3"/>
      <c r="R782" s="3"/>
      <c r="S782" s="3"/>
      <c r="T782" s="3"/>
      <c r="U782" s="3"/>
      <c r="V782" s="3"/>
      <c r="W782" s="3"/>
      <c r="X782" s="3"/>
      <c r="Y782" s="3"/>
      <c r="Z782" s="3"/>
    </row>
    <row r="783" spans="1:26" ht="13">
      <c r="A783" s="1"/>
      <c r="B783" s="2"/>
      <c r="C783" s="2"/>
      <c r="D783" s="2"/>
      <c r="E783" s="2"/>
      <c r="F783" s="2"/>
      <c r="G783" s="2"/>
      <c r="H783" s="3"/>
      <c r="I783" s="3"/>
      <c r="J783" s="3"/>
      <c r="K783" s="3"/>
      <c r="L783" s="3"/>
      <c r="M783" s="3"/>
      <c r="N783" s="3"/>
      <c r="O783" s="3"/>
      <c r="P783" s="3"/>
      <c r="Q783" s="3"/>
      <c r="R783" s="3"/>
      <c r="S783" s="3"/>
      <c r="T783" s="3"/>
      <c r="U783" s="3"/>
      <c r="V783" s="3"/>
      <c r="W783" s="3"/>
      <c r="X783" s="3"/>
      <c r="Y783" s="3"/>
      <c r="Z783" s="3"/>
    </row>
    <row r="784" spans="1:26" ht="13">
      <c r="A784" s="1"/>
      <c r="B784" s="2"/>
      <c r="C784" s="2"/>
      <c r="D784" s="2"/>
      <c r="E784" s="2"/>
      <c r="F784" s="2"/>
      <c r="G784" s="2"/>
      <c r="H784" s="3"/>
      <c r="I784" s="3"/>
      <c r="J784" s="3"/>
      <c r="K784" s="3"/>
      <c r="L784" s="3"/>
      <c r="M784" s="3"/>
      <c r="N784" s="3"/>
      <c r="O784" s="3"/>
      <c r="P784" s="3"/>
      <c r="Q784" s="3"/>
      <c r="R784" s="3"/>
      <c r="S784" s="3"/>
      <c r="T784" s="3"/>
      <c r="U784" s="3"/>
      <c r="V784" s="3"/>
      <c r="W784" s="3"/>
      <c r="X784" s="3"/>
      <c r="Y784" s="3"/>
      <c r="Z784" s="3"/>
    </row>
    <row r="785" spans="1:26" ht="13">
      <c r="A785" s="1"/>
      <c r="B785" s="2"/>
      <c r="C785" s="2"/>
      <c r="D785" s="2"/>
      <c r="E785" s="2"/>
      <c r="F785" s="2"/>
      <c r="G785" s="2"/>
      <c r="H785" s="3"/>
      <c r="I785" s="3"/>
      <c r="J785" s="3"/>
      <c r="K785" s="3"/>
      <c r="L785" s="3"/>
      <c r="M785" s="3"/>
      <c r="N785" s="3"/>
      <c r="O785" s="3"/>
      <c r="P785" s="3"/>
      <c r="Q785" s="3"/>
      <c r="R785" s="3"/>
      <c r="S785" s="3"/>
      <c r="T785" s="3"/>
      <c r="U785" s="3"/>
      <c r="V785" s="3"/>
      <c r="W785" s="3"/>
      <c r="X785" s="3"/>
      <c r="Y785" s="3"/>
      <c r="Z785" s="3"/>
    </row>
    <row r="786" spans="1:26" ht="13">
      <c r="A786" s="1"/>
      <c r="B786" s="2"/>
      <c r="C786" s="2"/>
      <c r="D786" s="2"/>
      <c r="E786" s="2"/>
      <c r="F786" s="2"/>
      <c r="G786" s="2"/>
      <c r="H786" s="3"/>
      <c r="I786" s="3"/>
      <c r="J786" s="3"/>
      <c r="K786" s="3"/>
      <c r="L786" s="3"/>
      <c r="M786" s="3"/>
      <c r="N786" s="3"/>
      <c r="O786" s="3"/>
      <c r="P786" s="3"/>
      <c r="Q786" s="3"/>
      <c r="R786" s="3"/>
      <c r="S786" s="3"/>
      <c r="T786" s="3"/>
      <c r="U786" s="3"/>
      <c r="V786" s="3"/>
      <c r="W786" s="3"/>
      <c r="X786" s="3"/>
      <c r="Y786" s="3"/>
      <c r="Z786" s="3"/>
    </row>
    <row r="787" spans="1:26" ht="13">
      <c r="A787" s="1"/>
      <c r="B787" s="2"/>
      <c r="C787" s="2"/>
      <c r="D787" s="2"/>
      <c r="E787" s="2"/>
      <c r="F787" s="2"/>
      <c r="G787" s="2"/>
      <c r="H787" s="3"/>
      <c r="I787" s="3"/>
      <c r="J787" s="3"/>
      <c r="K787" s="3"/>
      <c r="L787" s="3"/>
      <c r="M787" s="3"/>
      <c r="N787" s="3"/>
      <c r="O787" s="3"/>
      <c r="P787" s="3"/>
      <c r="Q787" s="3"/>
      <c r="R787" s="3"/>
      <c r="S787" s="3"/>
      <c r="T787" s="3"/>
      <c r="U787" s="3"/>
      <c r="V787" s="3"/>
      <c r="W787" s="3"/>
      <c r="X787" s="3"/>
      <c r="Y787" s="3"/>
      <c r="Z787" s="3"/>
    </row>
    <row r="788" spans="1:26" ht="13">
      <c r="A788" s="1"/>
      <c r="B788" s="2"/>
      <c r="C788" s="2"/>
      <c r="D788" s="2"/>
      <c r="E788" s="2"/>
      <c r="F788" s="2"/>
      <c r="G788" s="2"/>
      <c r="H788" s="3"/>
      <c r="I788" s="3"/>
      <c r="J788" s="3"/>
      <c r="K788" s="3"/>
      <c r="L788" s="3"/>
      <c r="M788" s="3"/>
      <c r="N788" s="3"/>
      <c r="O788" s="3"/>
      <c r="P788" s="3"/>
      <c r="Q788" s="3"/>
      <c r="R788" s="3"/>
      <c r="S788" s="3"/>
      <c r="T788" s="3"/>
      <c r="U788" s="3"/>
      <c r="V788" s="3"/>
      <c r="W788" s="3"/>
      <c r="X788" s="3"/>
      <c r="Y788" s="3"/>
      <c r="Z788" s="3"/>
    </row>
    <row r="789" spans="1:26" ht="13">
      <c r="A789" s="1"/>
      <c r="B789" s="2"/>
      <c r="C789" s="2"/>
      <c r="D789" s="2"/>
      <c r="E789" s="2"/>
      <c r="F789" s="2"/>
      <c r="G789" s="2"/>
      <c r="H789" s="3"/>
      <c r="I789" s="3"/>
      <c r="J789" s="3"/>
      <c r="K789" s="3"/>
      <c r="L789" s="3"/>
      <c r="M789" s="3"/>
      <c r="N789" s="3"/>
      <c r="O789" s="3"/>
      <c r="P789" s="3"/>
      <c r="Q789" s="3"/>
      <c r="R789" s="3"/>
      <c r="S789" s="3"/>
      <c r="T789" s="3"/>
      <c r="U789" s="3"/>
      <c r="V789" s="3"/>
      <c r="W789" s="3"/>
      <c r="X789" s="3"/>
      <c r="Y789" s="3"/>
      <c r="Z789" s="3"/>
    </row>
    <row r="790" spans="1:26" ht="13">
      <c r="A790" s="1"/>
      <c r="B790" s="2"/>
      <c r="C790" s="2"/>
      <c r="D790" s="2"/>
      <c r="E790" s="2"/>
      <c r="F790" s="2"/>
      <c r="G790" s="2"/>
      <c r="H790" s="3"/>
      <c r="I790" s="3"/>
      <c r="J790" s="3"/>
      <c r="K790" s="3"/>
      <c r="L790" s="3"/>
      <c r="M790" s="3"/>
      <c r="N790" s="3"/>
      <c r="O790" s="3"/>
      <c r="P790" s="3"/>
      <c r="Q790" s="3"/>
      <c r="R790" s="3"/>
      <c r="S790" s="3"/>
      <c r="T790" s="3"/>
      <c r="U790" s="3"/>
      <c r="V790" s="3"/>
      <c r="W790" s="3"/>
      <c r="X790" s="3"/>
      <c r="Y790" s="3"/>
      <c r="Z790" s="3"/>
    </row>
    <row r="791" spans="1:26" ht="13">
      <c r="A791" s="1"/>
      <c r="B791" s="2"/>
      <c r="C791" s="2"/>
      <c r="D791" s="2"/>
      <c r="E791" s="2"/>
      <c r="F791" s="2"/>
      <c r="G791" s="2"/>
      <c r="H791" s="3"/>
      <c r="I791" s="3"/>
      <c r="J791" s="3"/>
      <c r="K791" s="3"/>
      <c r="L791" s="3"/>
      <c r="M791" s="3"/>
      <c r="N791" s="3"/>
      <c r="O791" s="3"/>
      <c r="P791" s="3"/>
      <c r="Q791" s="3"/>
      <c r="R791" s="3"/>
      <c r="S791" s="3"/>
      <c r="T791" s="3"/>
      <c r="U791" s="3"/>
      <c r="V791" s="3"/>
      <c r="W791" s="3"/>
      <c r="X791" s="3"/>
      <c r="Y791" s="3"/>
      <c r="Z791" s="3"/>
    </row>
    <row r="792" spans="1:26" ht="13">
      <c r="A792" s="1"/>
      <c r="B792" s="2"/>
      <c r="C792" s="2"/>
      <c r="D792" s="2"/>
      <c r="E792" s="2"/>
      <c r="F792" s="2"/>
      <c r="G792" s="2"/>
      <c r="H792" s="3"/>
      <c r="I792" s="3"/>
      <c r="J792" s="3"/>
      <c r="K792" s="3"/>
      <c r="L792" s="3"/>
      <c r="M792" s="3"/>
      <c r="N792" s="3"/>
      <c r="O792" s="3"/>
      <c r="P792" s="3"/>
      <c r="Q792" s="3"/>
      <c r="R792" s="3"/>
      <c r="S792" s="3"/>
      <c r="T792" s="3"/>
      <c r="U792" s="3"/>
      <c r="V792" s="3"/>
      <c r="W792" s="3"/>
      <c r="X792" s="3"/>
      <c r="Y792" s="3"/>
      <c r="Z792" s="3"/>
    </row>
    <row r="793" spans="1:26" ht="13">
      <c r="A793" s="1"/>
      <c r="B793" s="2"/>
      <c r="C793" s="2"/>
      <c r="D793" s="2"/>
      <c r="E793" s="2"/>
      <c r="F793" s="2"/>
      <c r="G793" s="2"/>
      <c r="H793" s="3"/>
      <c r="I793" s="3"/>
      <c r="J793" s="3"/>
      <c r="K793" s="3"/>
      <c r="L793" s="3"/>
      <c r="M793" s="3"/>
      <c r="N793" s="3"/>
      <c r="O793" s="3"/>
      <c r="P793" s="3"/>
      <c r="Q793" s="3"/>
      <c r="R793" s="3"/>
      <c r="S793" s="3"/>
      <c r="T793" s="3"/>
      <c r="U793" s="3"/>
      <c r="V793" s="3"/>
      <c r="W793" s="3"/>
      <c r="X793" s="3"/>
      <c r="Y793" s="3"/>
      <c r="Z793" s="3"/>
    </row>
    <row r="794" spans="1:26" ht="13">
      <c r="A794" s="1"/>
      <c r="B794" s="2"/>
      <c r="C794" s="2"/>
      <c r="D794" s="2"/>
      <c r="E794" s="2"/>
      <c r="F794" s="2"/>
      <c r="G794" s="2"/>
      <c r="H794" s="3"/>
      <c r="I794" s="3"/>
      <c r="J794" s="3"/>
      <c r="K794" s="3"/>
      <c r="L794" s="3"/>
      <c r="M794" s="3"/>
      <c r="N794" s="3"/>
      <c r="O794" s="3"/>
      <c r="P794" s="3"/>
      <c r="Q794" s="3"/>
      <c r="R794" s="3"/>
      <c r="S794" s="3"/>
      <c r="T794" s="3"/>
      <c r="U794" s="3"/>
      <c r="V794" s="3"/>
      <c r="W794" s="3"/>
      <c r="X794" s="3"/>
      <c r="Y794" s="3"/>
      <c r="Z794" s="3"/>
    </row>
    <row r="795" spans="1:26" ht="13">
      <c r="A795" s="1"/>
      <c r="B795" s="2"/>
      <c r="C795" s="2"/>
      <c r="D795" s="2"/>
      <c r="E795" s="2"/>
      <c r="F795" s="2"/>
      <c r="G795" s="2"/>
      <c r="H795" s="3"/>
      <c r="I795" s="3"/>
      <c r="J795" s="3"/>
      <c r="K795" s="3"/>
      <c r="L795" s="3"/>
      <c r="M795" s="3"/>
      <c r="N795" s="3"/>
      <c r="O795" s="3"/>
      <c r="P795" s="3"/>
      <c r="Q795" s="3"/>
      <c r="R795" s="3"/>
      <c r="S795" s="3"/>
      <c r="T795" s="3"/>
      <c r="U795" s="3"/>
      <c r="V795" s="3"/>
      <c r="W795" s="3"/>
      <c r="X795" s="3"/>
      <c r="Y795" s="3"/>
      <c r="Z795" s="3"/>
    </row>
    <row r="796" spans="1:26" ht="13">
      <c r="A796" s="1"/>
      <c r="B796" s="2"/>
      <c r="C796" s="2"/>
      <c r="D796" s="2"/>
      <c r="E796" s="2"/>
      <c r="F796" s="2"/>
      <c r="G796" s="2"/>
      <c r="H796" s="3"/>
      <c r="I796" s="3"/>
      <c r="J796" s="3"/>
      <c r="K796" s="3"/>
      <c r="L796" s="3"/>
      <c r="M796" s="3"/>
      <c r="N796" s="3"/>
      <c r="O796" s="3"/>
      <c r="P796" s="3"/>
      <c r="Q796" s="3"/>
      <c r="R796" s="3"/>
      <c r="S796" s="3"/>
      <c r="T796" s="3"/>
      <c r="U796" s="3"/>
      <c r="V796" s="3"/>
      <c r="W796" s="3"/>
      <c r="X796" s="3"/>
      <c r="Y796" s="3"/>
      <c r="Z796" s="3"/>
    </row>
    <row r="797" spans="1:26" ht="13">
      <c r="A797" s="1"/>
      <c r="B797" s="2"/>
      <c r="C797" s="2"/>
      <c r="D797" s="2"/>
      <c r="E797" s="2"/>
      <c r="F797" s="2"/>
      <c r="G797" s="2"/>
      <c r="H797" s="3"/>
      <c r="I797" s="3"/>
      <c r="J797" s="3"/>
      <c r="K797" s="3"/>
      <c r="L797" s="3"/>
      <c r="M797" s="3"/>
      <c r="N797" s="3"/>
      <c r="O797" s="3"/>
      <c r="P797" s="3"/>
      <c r="Q797" s="3"/>
      <c r="R797" s="3"/>
      <c r="S797" s="3"/>
      <c r="T797" s="3"/>
      <c r="U797" s="3"/>
      <c r="V797" s="3"/>
      <c r="W797" s="3"/>
      <c r="X797" s="3"/>
      <c r="Y797" s="3"/>
      <c r="Z797" s="3"/>
    </row>
    <row r="798" spans="1:26" ht="13">
      <c r="A798" s="1"/>
      <c r="B798" s="2"/>
      <c r="C798" s="2"/>
      <c r="D798" s="2"/>
      <c r="E798" s="2"/>
      <c r="F798" s="2"/>
      <c r="G798" s="2"/>
      <c r="H798" s="3"/>
      <c r="I798" s="3"/>
      <c r="J798" s="3"/>
      <c r="K798" s="3"/>
      <c r="L798" s="3"/>
      <c r="M798" s="3"/>
      <c r="N798" s="3"/>
      <c r="O798" s="3"/>
      <c r="P798" s="3"/>
      <c r="Q798" s="3"/>
      <c r="R798" s="3"/>
      <c r="S798" s="3"/>
      <c r="T798" s="3"/>
      <c r="U798" s="3"/>
      <c r="V798" s="3"/>
      <c r="W798" s="3"/>
      <c r="X798" s="3"/>
      <c r="Y798" s="3"/>
      <c r="Z798" s="3"/>
    </row>
    <row r="799" spans="1:26" ht="13">
      <c r="A799" s="1"/>
      <c r="B799" s="2"/>
      <c r="C799" s="2"/>
      <c r="D799" s="2"/>
      <c r="E799" s="2"/>
      <c r="F799" s="2"/>
      <c r="G799" s="2"/>
      <c r="H799" s="3"/>
      <c r="I799" s="3"/>
      <c r="J799" s="3"/>
      <c r="K799" s="3"/>
      <c r="L799" s="3"/>
      <c r="M799" s="3"/>
      <c r="N799" s="3"/>
      <c r="O799" s="3"/>
      <c r="P799" s="3"/>
      <c r="Q799" s="3"/>
      <c r="R799" s="3"/>
      <c r="S799" s="3"/>
      <c r="T799" s="3"/>
      <c r="U799" s="3"/>
      <c r="V799" s="3"/>
      <c r="W799" s="3"/>
      <c r="X799" s="3"/>
      <c r="Y799" s="3"/>
      <c r="Z799" s="3"/>
    </row>
    <row r="800" spans="1:26" ht="13">
      <c r="A800" s="1"/>
      <c r="B800" s="2"/>
      <c r="C800" s="2"/>
      <c r="D800" s="2"/>
      <c r="E800" s="2"/>
      <c r="F800" s="2"/>
      <c r="G800" s="2"/>
      <c r="H800" s="3"/>
      <c r="I800" s="3"/>
      <c r="J800" s="3"/>
      <c r="K800" s="3"/>
      <c r="L800" s="3"/>
      <c r="M800" s="3"/>
      <c r="N800" s="3"/>
      <c r="O800" s="3"/>
      <c r="P800" s="3"/>
      <c r="Q800" s="3"/>
      <c r="R800" s="3"/>
      <c r="S800" s="3"/>
      <c r="T800" s="3"/>
      <c r="U800" s="3"/>
      <c r="V800" s="3"/>
      <c r="W800" s="3"/>
      <c r="X800" s="3"/>
      <c r="Y800" s="3"/>
      <c r="Z800" s="3"/>
    </row>
    <row r="801" spans="1:26" ht="13">
      <c r="A801" s="1"/>
      <c r="B801" s="2"/>
      <c r="C801" s="2"/>
      <c r="D801" s="2"/>
      <c r="E801" s="2"/>
      <c r="F801" s="2"/>
      <c r="G801" s="2"/>
      <c r="H801" s="3"/>
      <c r="I801" s="3"/>
      <c r="J801" s="3"/>
      <c r="K801" s="3"/>
      <c r="L801" s="3"/>
      <c r="M801" s="3"/>
      <c r="N801" s="3"/>
      <c r="O801" s="3"/>
      <c r="P801" s="3"/>
      <c r="Q801" s="3"/>
      <c r="R801" s="3"/>
      <c r="S801" s="3"/>
      <c r="T801" s="3"/>
      <c r="U801" s="3"/>
      <c r="V801" s="3"/>
      <c r="W801" s="3"/>
      <c r="X801" s="3"/>
      <c r="Y801" s="3"/>
      <c r="Z801" s="3"/>
    </row>
    <row r="802" spans="1:26" ht="13">
      <c r="A802" s="1"/>
      <c r="B802" s="2"/>
      <c r="C802" s="2"/>
      <c r="D802" s="2"/>
      <c r="E802" s="2"/>
      <c r="F802" s="2"/>
      <c r="G802" s="2"/>
      <c r="H802" s="3"/>
      <c r="I802" s="3"/>
      <c r="J802" s="3"/>
      <c r="K802" s="3"/>
      <c r="L802" s="3"/>
      <c r="M802" s="3"/>
      <c r="N802" s="3"/>
      <c r="O802" s="3"/>
      <c r="P802" s="3"/>
      <c r="Q802" s="3"/>
      <c r="R802" s="3"/>
      <c r="S802" s="3"/>
      <c r="T802" s="3"/>
      <c r="U802" s="3"/>
      <c r="V802" s="3"/>
      <c r="W802" s="3"/>
      <c r="X802" s="3"/>
      <c r="Y802" s="3"/>
      <c r="Z802" s="3"/>
    </row>
    <row r="803" spans="1:26" ht="13">
      <c r="A803" s="1"/>
      <c r="B803" s="2"/>
      <c r="C803" s="2"/>
      <c r="D803" s="2"/>
      <c r="E803" s="2"/>
      <c r="F803" s="2"/>
      <c r="G803" s="2"/>
      <c r="H803" s="3"/>
      <c r="I803" s="3"/>
      <c r="J803" s="3"/>
      <c r="K803" s="3"/>
      <c r="L803" s="3"/>
      <c r="M803" s="3"/>
      <c r="N803" s="3"/>
      <c r="O803" s="3"/>
      <c r="P803" s="3"/>
      <c r="Q803" s="3"/>
      <c r="R803" s="3"/>
      <c r="S803" s="3"/>
      <c r="T803" s="3"/>
      <c r="U803" s="3"/>
      <c r="V803" s="3"/>
      <c r="W803" s="3"/>
      <c r="X803" s="3"/>
      <c r="Y803" s="3"/>
      <c r="Z803" s="3"/>
    </row>
    <row r="804" spans="1:26" ht="13">
      <c r="A804" s="1"/>
      <c r="B804" s="2"/>
      <c r="C804" s="2"/>
      <c r="D804" s="2"/>
      <c r="E804" s="2"/>
      <c r="F804" s="2"/>
      <c r="G804" s="2"/>
      <c r="H804" s="3"/>
      <c r="I804" s="3"/>
      <c r="J804" s="3"/>
      <c r="K804" s="3"/>
      <c r="L804" s="3"/>
      <c r="M804" s="3"/>
      <c r="N804" s="3"/>
      <c r="O804" s="3"/>
      <c r="P804" s="3"/>
      <c r="Q804" s="3"/>
      <c r="R804" s="3"/>
      <c r="S804" s="3"/>
      <c r="T804" s="3"/>
      <c r="U804" s="3"/>
      <c r="V804" s="3"/>
      <c r="W804" s="3"/>
      <c r="X804" s="3"/>
      <c r="Y804" s="3"/>
      <c r="Z804" s="3"/>
    </row>
    <row r="805" spans="1:26" ht="13">
      <c r="A805" s="1"/>
      <c r="B805" s="2"/>
      <c r="C805" s="2"/>
      <c r="D805" s="2"/>
      <c r="E805" s="2"/>
      <c r="F805" s="2"/>
      <c r="G805" s="2"/>
      <c r="H805" s="3"/>
      <c r="I805" s="3"/>
      <c r="J805" s="3"/>
      <c r="K805" s="3"/>
      <c r="L805" s="3"/>
      <c r="M805" s="3"/>
      <c r="N805" s="3"/>
      <c r="O805" s="3"/>
      <c r="P805" s="3"/>
      <c r="Q805" s="3"/>
      <c r="R805" s="3"/>
      <c r="S805" s="3"/>
      <c r="T805" s="3"/>
      <c r="U805" s="3"/>
      <c r="V805" s="3"/>
      <c r="W805" s="3"/>
      <c r="X805" s="3"/>
      <c r="Y805" s="3"/>
      <c r="Z805" s="3"/>
    </row>
    <row r="806" spans="1:26" ht="13">
      <c r="A806" s="1"/>
      <c r="B806" s="2"/>
      <c r="C806" s="2"/>
      <c r="D806" s="2"/>
      <c r="E806" s="2"/>
      <c r="F806" s="2"/>
      <c r="G806" s="2"/>
      <c r="H806" s="3"/>
      <c r="I806" s="3"/>
      <c r="J806" s="3"/>
      <c r="K806" s="3"/>
      <c r="L806" s="3"/>
      <c r="M806" s="3"/>
      <c r="N806" s="3"/>
      <c r="O806" s="3"/>
      <c r="P806" s="3"/>
      <c r="Q806" s="3"/>
      <c r="R806" s="3"/>
      <c r="S806" s="3"/>
      <c r="T806" s="3"/>
      <c r="U806" s="3"/>
      <c r="V806" s="3"/>
      <c r="W806" s="3"/>
      <c r="X806" s="3"/>
      <c r="Y806" s="3"/>
      <c r="Z806" s="3"/>
    </row>
    <row r="807" spans="1:26" ht="13">
      <c r="A807" s="1"/>
      <c r="B807" s="2"/>
      <c r="C807" s="2"/>
      <c r="D807" s="2"/>
      <c r="E807" s="2"/>
      <c r="F807" s="2"/>
      <c r="G807" s="2"/>
      <c r="H807" s="3"/>
      <c r="I807" s="3"/>
      <c r="J807" s="3"/>
      <c r="K807" s="3"/>
      <c r="L807" s="3"/>
      <c r="M807" s="3"/>
      <c r="N807" s="3"/>
      <c r="O807" s="3"/>
      <c r="P807" s="3"/>
      <c r="Q807" s="3"/>
      <c r="R807" s="3"/>
      <c r="S807" s="3"/>
      <c r="T807" s="3"/>
      <c r="U807" s="3"/>
      <c r="V807" s="3"/>
      <c r="W807" s="3"/>
      <c r="X807" s="3"/>
      <c r="Y807" s="3"/>
      <c r="Z807" s="3"/>
    </row>
    <row r="808" spans="1:26" ht="13">
      <c r="A808" s="1"/>
      <c r="B808" s="2"/>
      <c r="C808" s="2"/>
      <c r="D808" s="2"/>
      <c r="E808" s="2"/>
      <c r="F808" s="2"/>
      <c r="G808" s="2"/>
      <c r="H808" s="3"/>
      <c r="I808" s="3"/>
      <c r="J808" s="3"/>
      <c r="K808" s="3"/>
      <c r="L808" s="3"/>
      <c r="M808" s="3"/>
      <c r="N808" s="3"/>
      <c r="O808" s="3"/>
      <c r="P808" s="3"/>
      <c r="Q808" s="3"/>
      <c r="R808" s="3"/>
      <c r="S808" s="3"/>
      <c r="T808" s="3"/>
      <c r="U808" s="3"/>
      <c r="V808" s="3"/>
      <c r="W808" s="3"/>
      <c r="X808" s="3"/>
      <c r="Y808" s="3"/>
      <c r="Z808" s="3"/>
    </row>
    <row r="809" spans="1:26" ht="13">
      <c r="A809" s="1"/>
      <c r="B809" s="2"/>
      <c r="C809" s="2"/>
      <c r="D809" s="2"/>
      <c r="E809" s="2"/>
      <c r="F809" s="2"/>
      <c r="G809" s="2"/>
      <c r="H809" s="3"/>
      <c r="I809" s="3"/>
      <c r="J809" s="3"/>
      <c r="K809" s="3"/>
      <c r="L809" s="3"/>
      <c r="M809" s="3"/>
      <c r="N809" s="3"/>
      <c r="O809" s="3"/>
      <c r="P809" s="3"/>
      <c r="Q809" s="3"/>
      <c r="R809" s="3"/>
      <c r="S809" s="3"/>
      <c r="T809" s="3"/>
      <c r="U809" s="3"/>
      <c r="V809" s="3"/>
      <c r="W809" s="3"/>
      <c r="X809" s="3"/>
      <c r="Y809" s="3"/>
      <c r="Z809" s="3"/>
    </row>
    <row r="810" spans="1:26" ht="13">
      <c r="A810" s="1"/>
      <c r="B810" s="2"/>
      <c r="C810" s="2"/>
      <c r="D810" s="2"/>
      <c r="E810" s="2"/>
      <c r="F810" s="2"/>
      <c r="G810" s="2"/>
      <c r="H810" s="3"/>
      <c r="I810" s="3"/>
      <c r="J810" s="3"/>
      <c r="K810" s="3"/>
      <c r="L810" s="3"/>
      <c r="M810" s="3"/>
      <c r="N810" s="3"/>
      <c r="O810" s="3"/>
      <c r="P810" s="3"/>
      <c r="Q810" s="3"/>
      <c r="R810" s="3"/>
      <c r="S810" s="3"/>
      <c r="T810" s="3"/>
      <c r="U810" s="3"/>
      <c r="V810" s="3"/>
      <c r="W810" s="3"/>
      <c r="X810" s="3"/>
      <c r="Y810" s="3"/>
      <c r="Z810" s="3"/>
    </row>
    <row r="811" spans="1:26" ht="13">
      <c r="A811" s="1"/>
      <c r="B811" s="2"/>
      <c r="C811" s="2"/>
      <c r="D811" s="2"/>
      <c r="E811" s="2"/>
      <c r="F811" s="2"/>
      <c r="G811" s="2"/>
      <c r="H811" s="3"/>
      <c r="I811" s="3"/>
      <c r="J811" s="3"/>
      <c r="K811" s="3"/>
      <c r="L811" s="3"/>
      <c r="M811" s="3"/>
      <c r="N811" s="3"/>
      <c r="O811" s="3"/>
      <c r="P811" s="3"/>
      <c r="Q811" s="3"/>
      <c r="R811" s="3"/>
      <c r="S811" s="3"/>
      <c r="T811" s="3"/>
      <c r="U811" s="3"/>
      <c r="V811" s="3"/>
      <c r="W811" s="3"/>
      <c r="X811" s="3"/>
      <c r="Y811" s="3"/>
      <c r="Z811" s="3"/>
    </row>
    <row r="812" spans="1:26" ht="13">
      <c r="A812" s="1"/>
      <c r="B812" s="2"/>
      <c r="C812" s="2"/>
      <c r="D812" s="2"/>
      <c r="E812" s="2"/>
      <c r="F812" s="2"/>
      <c r="G812" s="2"/>
      <c r="H812" s="3"/>
      <c r="I812" s="3"/>
      <c r="J812" s="3"/>
      <c r="K812" s="3"/>
      <c r="L812" s="3"/>
      <c r="M812" s="3"/>
      <c r="N812" s="3"/>
      <c r="O812" s="3"/>
      <c r="P812" s="3"/>
      <c r="Q812" s="3"/>
      <c r="R812" s="3"/>
      <c r="S812" s="3"/>
      <c r="T812" s="3"/>
      <c r="U812" s="3"/>
      <c r="V812" s="3"/>
      <c r="W812" s="3"/>
      <c r="X812" s="3"/>
      <c r="Y812" s="3"/>
      <c r="Z812" s="3"/>
    </row>
    <row r="813" spans="1:26" ht="13">
      <c r="A813" s="1"/>
      <c r="B813" s="2"/>
      <c r="C813" s="2"/>
      <c r="D813" s="2"/>
      <c r="E813" s="2"/>
      <c r="F813" s="2"/>
      <c r="G813" s="2"/>
      <c r="H813" s="3"/>
      <c r="I813" s="3"/>
      <c r="J813" s="3"/>
      <c r="K813" s="3"/>
      <c r="L813" s="3"/>
      <c r="M813" s="3"/>
      <c r="N813" s="3"/>
      <c r="O813" s="3"/>
      <c r="P813" s="3"/>
      <c r="Q813" s="3"/>
      <c r="R813" s="3"/>
      <c r="S813" s="3"/>
      <c r="T813" s="3"/>
      <c r="U813" s="3"/>
      <c r="V813" s="3"/>
      <c r="W813" s="3"/>
      <c r="X813" s="3"/>
      <c r="Y813" s="3"/>
      <c r="Z813" s="3"/>
    </row>
    <row r="814" spans="1:26" ht="13">
      <c r="A814" s="1"/>
      <c r="B814" s="2"/>
      <c r="C814" s="2"/>
      <c r="D814" s="2"/>
      <c r="E814" s="2"/>
      <c r="F814" s="2"/>
      <c r="G814" s="2"/>
      <c r="H814" s="3"/>
      <c r="I814" s="3"/>
      <c r="J814" s="3"/>
      <c r="K814" s="3"/>
      <c r="L814" s="3"/>
      <c r="M814" s="3"/>
      <c r="N814" s="3"/>
      <c r="O814" s="3"/>
      <c r="P814" s="3"/>
      <c r="Q814" s="3"/>
      <c r="R814" s="3"/>
      <c r="S814" s="3"/>
      <c r="T814" s="3"/>
      <c r="U814" s="3"/>
      <c r="V814" s="3"/>
      <c r="W814" s="3"/>
      <c r="X814" s="3"/>
      <c r="Y814" s="3"/>
      <c r="Z814" s="3"/>
    </row>
    <row r="815" spans="1:26" ht="13">
      <c r="A815" s="1"/>
      <c r="B815" s="2"/>
      <c r="C815" s="2"/>
      <c r="D815" s="2"/>
      <c r="E815" s="2"/>
      <c r="F815" s="2"/>
      <c r="G815" s="2"/>
      <c r="H815" s="3"/>
      <c r="I815" s="3"/>
      <c r="J815" s="3"/>
      <c r="K815" s="3"/>
      <c r="L815" s="3"/>
      <c r="M815" s="3"/>
      <c r="N815" s="3"/>
      <c r="O815" s="3"/>
      <c r="P815" s="3"/>
      <c r="Q815" s="3"/>
      <c r="R815" s="3"/>
      <c r="S815" s="3"/>
      <c r="T815" s="3"/>
      <c r="U815" s="3"/>
      <c r="V815" s="3"/>
      <c r="W815" s="3"/>
      <c r="X815" s="3"/>
      <c r="Y815" s="3"/>
      <c r="Z815" s="3"/>
    </row>
    <row r="816" spans="1:26" ht="13">
      <c r="A816" s="1"/>
      <c r="B816" s="2"/>
      <c r="C816" s="2"/>
      <c r="D816" s="2"/>
      <c r="E816" s="2"/>
      <c r="F816" s="2"/>
      <c r="G816" s="2"/>
      <c r="H816" s="3"/>
      <c r="I816" s="3"/>
      <c r="J816" s="3"/>
      <c r="K816" s="3"/>
      <c r="L816" s="3"/>
      <c r="M816" s="3"/>
      <c r="N816" s="3"/>
      <c r="O816" s="3"/>
      <c r="P816" s="3"/>
      <c r="Q816" s="3"/>
      <c r="R816" s="3"/>
      <c r="S816" s="3"/>
      <c r="T816" s="3"/>
      <c r="U816" s="3"/>
      <c r="V816" s="3"/>
      <c r="W816" s="3"/>
      <c r="X816" s="3"/>
      <c r="Y816" s="3"/>
      <c r="Z816" s="3"/>
    </row>
    <row r="817" spans="1:26" ht="13">
      <c r="A817" s="1"/>
      <c r="B817" s="2"/>
      <c r="C817" s="2"/>
      <c r="D817" s="2"/>
      <c r="E817" s="2"/>
      <c r="F817" s="2"/>
      <c r="G817" s="2"/>
      <c r="H817" s="3"/>
      <c r="I817" s="3"/>
      <c r="J817" s="3"/>
      <c r="K817" s="3"/>
      <c r="L817" s="3"/>
      <c r="M817" s="3"/>
      <c r="N817" s="3"/>
      <c r="O817" s="3"/>
      <c r="P817" s="3"/>
      <c r="Q817" s="3"/>
      <c r="R817" s="3"/>
      <c r="S817" s="3"/>
      <c r="T817" s="3"/>
      <c r="U817" s="3"/>
      <c r="V817" s="3"/>
      <c r="W817" s="3"/>
      <c r="X817" s="3"/>
      <c r="Y817" s="3"/>
      <c r="Z817" s="3"/>
    </row>
    <row r="818" spans="1:26" ht="13">
      <c r="A818" s="1"/>
      <c r="B818" s="2"/>
      <c r="C818" s="2"/>
      <c r="D818" s="2"/>
      <c r="E818" s="2"/>
      <c r="F818" s="2"/>
      <c r="G818" s="2"/>
      <c r="H818" s="3"/>
      <c r="I818" s="3"/>
      <c r="J818" s="3"/>
      <c r="K818" s="3"/>
      <c r="L818" s="3"/>
      <c r="M818" s="3"/>
      <c r="N818" s="3"/>
      <c r="O818" s="3"/>
      <c r="P818" s="3"/>
      <c r="Q818" s="3"/>
      <c r="R818" s="3"/>
      <c r="S818" s="3"/>
      <c r="T818" s="3"/>
      <c r="U818" s="3"/>
      <c r="V818" s="3"/>
      <c r="W818" s="3"/>
      <c r="X818" s="3"/>
      <c r="Y818" s="3"/>
      <c r="Z818" s="3"/>
    </row>
    <row r="819" spans="1:26" ht="13">
      <c r="A819" s="1"/>
      <c r="B819" s="2"/>
      <c r="C819" s="2"/>
      <c r="D819" s="2"/>
      <c r="E819" s="2"/>
      <c r="F819" s="2"/>
      <c r="G819" s="2"/>
      <c r="H819" s="3"/>
      <c r="I819" s="3"/>
      <c r="J819" s="3"/>
      <c r="K819" s="3"/>
      <c r="L819" s="3"/>
      <c r="M819" s="3"/>
      <c r="N819" s="3"/>
      <c r="O819" s="3"/>
      <c r="P819" s="3"/>
      <c r="Q819" s="3"/>
      <c r="R819" s="3"/>
      <c r="S819" s="3"/>
      <c r="T819" s="3"/>
      <c r="U819" s="3"/>
      <c r="V819" s="3"/>
      <c r="W819" s="3"/>
      <c r="X819" s="3"/>
      <c r="Y819" s="3"/>
      <c r="Z819" s="3"/>
    </row>
    <row r="820" spans="1:26" ht="13">
      <c r="A820" s="1"/>
      <c r="B820" s="2"/>
      <c r="C820" s="2"/>
      <c r="D820" s="2"/>
      <c r="E820" s="2"/>
      <c r="F820" s="2"/>
      <c r="G820" s="2"/>
      <c r="H820" s="3"/>
      <c r="I820" s="3"/>
      <c r="J820" s="3"/>
      <c r="K820" s="3"/>
      <c r="L820" s="3"/>
      <c r="M820" s="3"/>
      <c r="N820" s="3"/>
      <c r="O820" s="3"/>
      <c r="P820" s="3"/>
      <c r="Q820" s="3"/>
      <c r="R820" s="3"/>
      <c r="S820" s="3"/>
      <c r="T820" s="3"/>
      <c r="U820" s="3"/>
      <c r="V820" s="3"/>
      <c r="W820" s="3"/>
      <c r="X820" s="3"/>
      <c r="Y820" s="3"/>
      <c r="Z820" s="3"/>
    </row>
    <row r="821" spans="1:26" ht="13">
      <c r="A821" s="1"/>
      <c r="B821" s="2"/>
      <c r="C821" s="2"/>
      <c r="D821" s="2"/>
      <c r="E821" s="2"/>
      <c r="F821" s="2"/>
      <c r="G821" s="2"/>
      <c r="H821" s="3"/>
      <c r="I821" s="3"/>
      <c r="J821" s="3"/>
      <c r="K821" s="3"/>
      <c r="L821" s="3"/>
      <c r="M821" s="3"/>
      <c r="N821" s="3"/>
      <c r="O821" s="3"/>
      <c r="P821" s="3"/>
      <c r="Q821" s="3"/>
      <c r="R821" s="3"/>
      <c r="S821" s="3"/>
      <c r="T821" s="3"/>
      <c r="U821" s="3"/>
      <c r="V821" s="3"/>
      <c r="W821" s="3"/>
      <c r="X821" s="3"/>
      <c r="Y821" s="3"/>
      <c r="Z821" s="3"/>
    </row>
    <row r="822" spans="1:26" ht="13">
      <c r="A822" s="1"/>
      <c r="B822" s="2"/>
      <c r="C822" s="2"/>
      <c r="D822" s="2"/>
      <c r="E822" s="2"/>
      <c r="F822" s="2"/>
      <c r="G822" s="2"/>
      <c r="H822" s="3"/>
      <c r="I822" s="3"/>
      <c r="J822" s="3"/>
      <c r="K822" s="3"/>
      <c r="L822" s="3"/>
      <c r="M822" s="3"/>
      <c r="N822" s="3"/>
      <c r="O822" s="3"/>
      <c r="P822" s="3"/>
      <c r="Q822" s="3"/>
      <c r="R822" s="3"/>
      <c r="S822" s="3"/>
      <c r="T822" s="3"/>
      <c r="U822" s="3"/>
      <c r="V822" s="3"/>
      <c r="W822" s="3"/>
      <c r="X822" s="3"/>
      <c r="Y822" s="3"/>
      <c r="Z822" s="3"/>
    </row>
    <row r="823" spans="1:26" ht="13">
      <c r="A823" s="1"/>
      <c r="B823" s="2"/>
      <c r="C823" s="2"/>
      <c r="D823" s="2"/>
      <c r="E823" s="2"/>
      <c r="F823" s="2"/>
      <c r="G823" s="2"/>
      <c r="H823" s="3"/>
      <c r="I823" s="3"/>
      <c r="J823" s="3"/>
      <c r="K823" s="3"/>
      <c r="L823" s="3"/>
      <c r="M823" s="3"/>
      <c r="N823" s="3"/>
      <c r="O823" s="3"/>
      <c r="P823" s="3"/>
      <c r="Q823" s="3"/>
      <c r="R823" s="3"/>
      <c r="S823" s="3"/>
      <c r="T823" s="3"/>
      <c r="U823" s="3"/>
      <c r="V823" s="3"/>
      <c r="W823" s="3"/>
      <c r="X823" s="3"/>
      <c r="Y823" s="3"/>
      <c r="Z823" s="3"/>
    </row>
    <row r="824" spans="1:26" ht="13">
      <c r="A824" s="1"/>
      <c r="B824" s="2"/>
      <c r="C824" s="2"/>
      <c r="D824" s="2"/>
      <c r="E824" s="2"/>
      <c r="F824" s="2"/>
      <c r="G824" s="2"/>
      <c r="H824" s="3"/>
      <c r="I824" s="3"/>
      <c r="J824" s="3"/>
      <c r="K824" s="3"/>
      <c r="L824" s="3"/>
      <c r="M824" s="3"/>
      <c r="N824" s="3"/>
      <c r="O824" s="3"/>
      <c r="P824" s="3"/>
      <c r="Q824" s="3"/>
      <c r="R824" s="3"/>
      <c r="S824" s="3"/>
      <c r="T824" s="3"/>
      <c r="U824" s="3"/>
      <c r="V824" s="3"/>
      <c r="W824" s="3"/>
      <c r="X824" s="3"/>
      <c r="Y824" s="3"/>
      <c r="Z824" s="3"/>
    </row>
    <row r="825" spans="1:26" ht="13">
      <c r="A825" s="1"/>
      <c r="B825" s="2"/>
      <c r="C825" s="2"/>
      <c r="D825" s="2"/>
      <c r="E825" s="2"/>
      <c r="F825" s="2"/>
      <c r="G825" s="2"/>
      <c r="H825" s="3"/>
      <c r="I825" s="3"/>
      <c r="J825" s="3"/>
      <c r="K825" s="3"/>
      <c r="L825" s="3"/>
      <c r="M825" s="3"/>
      <c r="N825" s="3"/>
      <c r="O825" s="3"/>
      <c r="P825" s="3"/>
      <c r="Q825" s="3"/>
      <c r="R825" s="3"/>
      <c r="S825" s="3"/>
      <c r="T825" s="3"/>
      <c r="U825" s="3"/>
      <c r="V825" s="3"/>
      <c r="W825" s="3"/>
      <c r="X825" s="3"/>
      <c r="Y825" s="3"/>
      <c r="Z825" s="3"/>
    </row>
    <row r="826" spans="1:26" ht="13">
      <c r="A826" s="1"/>
      <c r="B826" s="2"/>
      <c r="C826" s="2"/>
      <c r="D826" s="2"/>
      <c r="E826" s="2"/>
      <c r="F826" s="2"/>
      <c r="G826" s="2"/>
      <c r="H826" s="3"/>
      <c r="I826" s="3"/>
      <c r="J826" s="3"/>
      <c r="K826" s="3"/>
      <c r="L826" s="3"/>
      <c r="M826" s="3"/>
      <c r="N826" s="3"/>
      <c r="O826" s="3"/>
      <c r="P826" s="3"/>
      <c r="Q826" s="3"/>
      <c r="R826" s="3"/>
      <c r="S826" s="3"/>
      <c r="T826" s="3"/>
      <c r="U826" s="3"/>
      <c r="V826" s="3"/>
      <c r="W826" s="3"/>
      <c r="X826" s="3"/>
      <c r="Y826" s="3"/>
      <c r="Z826" s="3"/>
    </row>
    <row r="827" spans="1:26" ht="13">
      <c r="A827" s="1"/>
      <c r="B827" s="2"/>
      <c r="C827" s="2"/>
      <c r="D827" s="2"/>
      <c r="E827" s="2"/>
      <c r="F827" s="2"/>
      <c r="G827" s="2"/>
      <c r="H827" s="3"/>
      <c r="I827" s="3"/>
      <c r="J827" s="3"/>
      <c r="K827" s="3"/>
      <c r="L827" s="3"/>
      <c r="M827" s="3"/>
      <c r="N827" s="3"/>
      <c r="O827" s="3"/>
      <c r="P827" s="3"/>
      <c r="Q827" s="3"/>
      <c r="R827" s="3"/>
      <c r="S827" s="3"/>
      <c r="T827" s="3"/>
      <c r="U827" s="3"/>
      <c r="V827" s="3"/>
      <c r="W827" s="3"/>
      <c r="X827" s="3"/>
      <c r="Y827" s="3"/>
      <c r="Z827" s="3"/>
    </row>
    <row r="828" spans="1:26" ht="13">
      <c r="A828" s="1"/>
      <c r="B828" s="2"/>
      <c r="C828" s="2"/>
      <c r="D828" s="2"/>
      <c r="E828" s="2"/>
      <c r="F828" s="2"/>
      <c r="G828" s="2"/>
      <c r="H828" s="3"/>
      <c r="I828" s="3"/>
      <c r="J828" s="3"/>
      <c r="K828" s="3"/>
      <c r="L828" s="3"/>
      <c r="M828" s="3"/>
      <c r="N828" s="3"/>
      <c r="O828" s="3"/>
      <c r="P828" s="3"/>
      <c r="Q828" s="3"/>
      <c r="R828" s="3"/>
      <c r="S828" s="3"/>
      <c r="T828" s="3"/>
      <c r="U828" s="3"/>
      <c r="V828" s="3"/>
      <c r="W828" s="3"/>
      <c r="X828" s="3"/>
      <c r="Y828" s="3"/>
      <c r="Z828" s="3"/>
    </row>
    <row r="829" spans="1:26" ht="13">
      <c r="A829" s="1"/>
      <c r="B829" s="2"/>
      <c r="C829" s="2"/>
      <c r="D829" s="2"/>
      <c r="E829" s="2"/>
      <c r="F829" s="2"/>
      <c r="G829" s="2"/>
      <c r="H829" s="3"/>
      <c r="I829" s="3"/>
      <c r="J829" s="3"/>
      <c r="K829" s="3"/>
      <c r="L829" s="3"/>
      <c r="M829" s="3"/>
      <c r="N829" s="3"/>
      <c r="O829" s="3"/>
      <c r="P829" s="3"/>
      <c r="Q829" s="3"/>
      <c r="R829" s="3"/>
      <c r="S829" s="3"/>
      <c r="T829" s="3"/>
      <c r="U829" s="3"/>
      <c r="V829" s="3"/>
      <c r="W829" s="3"/>
      <c r="X829" s="3"/>
      <c r="Y829" s="3"/>
      <c r="Z829" s="3"/>
    </row>
    <row r="830" spans="1:26" ht="13">
      <c r="A830" s="1"/>
      <c r="B830" s="2"/>
      <c r="C830" s="2"/>
      <c r="D830" s="2"/>
      <c r="E830" s="2"/>
      <c r="F830" s="2"/>
      <c r="G830" s="2"/>
      <c r="H830" s="3"/>
      <c r="I830" s="3"/>
      <c r="J830" s="3"/>
      <c r="K830" s="3"/>
      <c r="L830" s="3"/>
      <c r="M830" s="3"/>
      <c r="N830" s="3"/>
      <c r="O830" s="3"/>
      <c r="P830" s="3"/>
      <c r="Q830" s="3"/>
      <c r="R830" s="3"/>
      <c r="S830" s="3"/>
      <c r="T830" s="3"/>
      <c r="U830" s="3"/>
      <c r="V830" s="3"/>
      <c r="W830" s="3"/>
      <c r="X830" s="3"/>
      <c r="Y830" s="3"/>
      <c r="Z830" s="3"/>
    </row>
    <row r="831" spans="1:26" ht="13">
      <c r="A831" s="1"/>
      <c r="B831" s="2"/>
      <c r="C831" s="2"/>
      <c r="D831" s="2"/>
      <c r="E831" s="2"/>
      <c r="F831" s="2"/>
      <c r="G831" s="2"/>
      <c r="H831" s="3"/>
      <c r="I831" s="3"/>
      <c r="J831" s="3"/>
      <c r="K831" s="3"/>
      <c r="L831" s="3"/>
      <c r="M831" s="3"/>
      <c r="N831" s="3"/>
      <c r="O831" s="3"/>
      <c r="P831" s="3"/>
      <c r="Q831" s="3"/>
      <c r="R831" s="3"/>
      <c r="S831" s="3"/>
      <c r="T831" s="3"/>
      <c r="U831" s="3"/>
      <c r="V831" s="3"/>
      <c r="W831" s="3"/>
      <c r="X831" s="3"/>
      <c r="Y831" s="3"/>
      <c r="Z831" s="3"/>
    </row>
    <row r="832" spans="1:26" ht="13">
      <c r="A832" s="1"/>
      <c r="B832" s="2"/>
      <c r="C832" s="2"/>
      <c r="D832" s="2"/>
      <c r="E832" s="2"/>
      <c r="F832" s="2"/>
      <c r="G832" s="2"/>
      <c r="H832" s="3"/>
      <c r="I832" s="3"/>
      <c r="J832" s="3"/>
      <c r="K832" s="3"/>
      <c r="L832" s="3"/>
      <c r="M832" s="3"/>
      <c r="N832" s="3"/>
      <c r="O832" s="3"/>
      <c r="P832" s="3"/>
      <c r="Q832" s="3"/>
      <c r="R832" s="3"/>
      <c r="S832" s="3"/>
      <c r="T832" s="3"/>
      <c r="U832" s="3"/>
      <c r="V832" s="3"/>
      <c r="W832" s="3"/>
      <c r="X832" s="3"/>
      <c r="Y832" s="3"/>
      <c r="Z832" s="3"/>
    </row>
    <row r="833" spans="1:26" ht="13">
      <c r="A833" s="1"/>
      <c r="B833" s="2"/>
      <c r="C833" s="2"/>
      <c r="D833" s="2"/>
      <c r="E833" s="2"/>
      <c r="F833" s="2"/>
      <c r="G833" s="2"/>
      <c r="H833" s="3"/>
      <c r="I833" s="3"/>
      <c r="J833" s="3"/>
      <c r="K833" s="3"/>
      <c r="L833" s="3"/>
      <c r="M833" s="3"/>
      <c r="N833" s="3"/>
      <c r="O833" s="3"/>
      <c r="P833" s="3"/>
      <c r="Q833" s="3"/>
      <c r="R833" s="3"/>
      <c r="S833" s="3"/>
      <c r="T833" s="3"/>
      <c r="U833" s="3"/>
      <c r="V833" s="3"/>
      <c r="W833" s="3"/>
      <c r="X833" s="3"/>
      <c r="Y833" s="3"/>
      <c r="Z833" s="3"/>
    </row>
    <row r="834" spans="1:26" ht="13">
      <c r="A834" s="1"/>
      <c r="B834" s="2"/>
      <c r="C834" s="2"/>
      <c r="D834" s="2"/>
      <c r="E834" s="2"/>
      <c r="F834" s="2"/>
      <c r="G834" s="2"/>
      <c r="H834" s="3"/>
      <c r="I834" s="3"/>
      <c r="J834" s="3"/>
      <c r="K834" s="3"/>
      <c r="L834" s="3"/>
      <c r="M834" s="3"/>
      <c r="N834" s="3"/>
      <c r="O834" s="3"/>
      <c r="P834" s="3"/>
      <c r="Q834" s="3"/>
      <c r="R834" s="3"/>
      <c r="S834" s="3"/>
      <c r="T834" s="3"/>
      <c r="U834" s="3"/>
      <c r="V834" s="3"/>
      <c r="W834" s="3"/>
      <c r="X834" s="3"/>
      <c r="Y834" s="3"/>
      <c r="Z834" s="3"/>
    </row>
    <row r="835" spans="1:26" ht="13">
      <c r="A835" s="1"/>
      <c r="B835" s="2"/>
      <c r="C835" s="2"/>
      <c r="D835" s="2"/>
      <c r="E835" s="2"/>
      <c r="F835" s="2"/>
      <c r="G835" s="2"/>
      <c r="H835" s="3"/>
      <c r="I835" s="3"/>
      <c r="J835" s="3"/>
      <c r="K835" s="3"/>
      <c r="L835" s="3"/>
      <c r="M835" s="3"/>
      <c r="N835" s="3"/>
      <c r="O835" s="3"/>
      <c r="P835" s="3"/>
      <c r="Q835" s="3"/>
      <c r="R835" s="3"/>
      <c r="S835" s="3"/>
      <c r="T835" s="3"/>
      <c r="U835" s="3"/>
      <c r="V835" s="3"/>
      <c r="W835" s="3"/>
      <c r="X835" s="3"/>
      <c r="Y835" s="3"/>
      <c r="Z835" s="3"/>
    </row>
    <row r="836" spans="1:26" ht="13">
      <c r="A836" s="1"/>
      <c r="B836" s="2"/>
      <c r="C836" s="2"/>
      <c r="D836" s="2"/>
      <c r="E836" s="2"/>
      <c r="F836" s="2"/>
      <c r="G836" s="2"/>
      <c r="H836" s="3"/>
      <c r="I836" s="3"/>
      <c r="J836" s="3"/>
      <c r="K836" s="3"/>
      <c r="L836" s="3"/>
      <c r="M836" s="3"/>
      <c r="N836" s="3"/>
      <c r="O836" s="3"/>
      <c r="P836" s="3"/>
      <c r="Q836" s="3"/>
      <c r="R836" s="3"/>
      <c r="S836" s="3"/>
      <c r="T836" s="3"/>
      <c r="U836" s="3"/>
      <c r="V836" s="3"/>
      <c r="W836" s="3"/>
      <c r="X836" s="3"/>
      <c r="Y836" s="3"/>
      <c r="Z836" s="3"/>
    </row>
    <row r="837" spans="1:26" ht="13">
      <c r="A837" s="1"/>
      <c r="B837" s="2"/>
      <c r="C837" s="2"/>
      <c r="D837" s="2"/>
      <c r="E837" s="2"/>
      <c r="F837" s="2"/>
      <c r="G837" s="2"/>
      <c r="H837" s="3"/>
      <c r="I837" s="3"/>
      <c r="J837" s="3"/>
      <c r="K837" s="3"/>
      <c r="L837" s="3"/>
      <c r="M837" s="3"/>
      <c r="N837" s="3"/>
      <c r="O837" s="3"/>
      <c r="P837" s="3"/>
      <c r="Q837" s="3"/>
      <c r="R837" s="3"/>
      <c r="S837" s="3"/>
      <c r="T837" s="3"/>
      <c r="U837" s="3"/>
      <c r="V837" s="3"/>
      <c r="W837" s="3"/>
      <c r="X837" s="3"/>
      <c r="Y837" s="3"/>
      <c r="Z837" s="3"/>
    </row>
    <row r="838" spans="1:26" ht="13">
      <c r="A838" s="1"/>
      <c r="B838" s="2"/>
      <c r="C838" s="2"/>
      <c r="D838" s="2"/>
      <c r="E838" s="2"/>
      <c r="F838" s="2"/>
      <c r="G838" s="2"/>
      <c r="H838" s="3"/>
      <c r="I838" s="3"/>
      <c r="J838" s="3"/>
      <c r="K838" s="3"/>
      <c r="L838" s="3"/>
      <c r="M838" s="3"/>
      <c r="N838" s="3"/>
      <c r="O838" s="3"/>
      <c r="P838" s="3"/>
      <c r="Q838" s="3"/>
      <c r="R838" s="3"/>
      <c r="S838" s="3"/>
      <c r="T838" s="3"/>
      <c r="U838" s="3"/>
      <c r="V838" s="3"/>
      <c r="W838" s="3"/>
      <c r="X838" s="3"/>
      <c r="Y838" s="3"/>
      <c r="Z838" s="3"/>
    </row>
    <row r="839" spans="1:26" ht="13">
      <c r="A839" s="1"/>
      <c r="B839" s="2"/>
      <c r="C839" s="2"/>
      <c r="D839" s="2"/>
      <c r="E839" s="2"/>
      <c r="F839" s="2"/>
      <c r="G839" s="2"/>
      <c r="H839" s="3"/>
      <c r="I839" s="3"/>
      <c r="J839" s="3"/>
      <c r="K839" s="3"/>
      <c r="L839" s="3"/>
      <c r="M839" s="3"/>
      <c r="N839" s="3"/>
      <c r="O839" s="3"/>
      <c r="P839" s="3"/>
      <c r="Q839" s="3"/>
      <c r="R839" s="3"/>
      <c r="S839" s="3"/>
      <c r="T839" s="3"/>
      <c r="U839" s="3"/>
      <c r="V839" s="3"/>
      <c r="W839" s="3"/>
      <c r="X839" s="3"/>
      <c r="Y839" s="3"/>
      <c r="Z839" s="3"/>
    </row>
    <row r="840" spans="1:26" ht="13">
      <c r="A840" s="1"/>
      <c r="B840" s="2"/>
      <c r="C840" s="2"/>
      <c r="D840" s="2"/>
      <c r="E840" s="2"/>
      <c r="F840" s="2"/>
      <c r="G840" s="2"/>
      <c r="H840" s="3"/>
      <c r="I840" s="3"/>
      <c r="J840" s="3"/>
      <c r="K840" s="3"/>
      <c r="L840" s="3"/>
      <c r="M840" s="3"/>
      <c r="N840" s="3"/>
      <c r="O840" s="3"/>
      <c r="P840" s="3"/>
      <c r="Q840" s="3"/>
      <c r="R840" s="3"/>
      <c r="S840" s="3"/>
      <c r="T840" s="3"/>
      <c r="U840" s="3"/>
      <c r="V840" s="3"/>
      <c r="W840" s="3"/>
      <c r="X840" s="3"/>
      <c r="Y840" s="3"/>
      <c r="Z840" s="3"/>
    </row>
    <row r="841" spans="1:26" ht="13">
      <c r="A841" s="1"/>
      <c r="B841" s="2"/>
      <c r="C841" s="2"/>
      <c r="D841" s="2"/>
      <c r="E841" s="2"/>
      <c r="F841" s="2"/>
      <c r="G841" s="2"/>
      <c r="H841" s="3"/>
      <c r="I841" s="3"/>
      <c r="J841" s="3"/>
      <c r="K841" s="3"/>
      <c r="L841" s="3"/>
      <c r="M841" s="3"/>
      <c r="N841" s="3"/>
      <c r="O841" s="3"/>
      <c r="P841" s="3"/>
      <c r="Q841" s="3"/>
      <c r="R841" s="3"/>
      <c r="S841" s="3"/>
      <c r="T841" s="3"/>
      <c r="U841" s="3"/>
      <c r="V841" s="3"/>
      <c r="W841" s="3"/>
      <c r="X841" s="3"/>
      <c r="Y841" s="3"/>
      <c r="Z841" s="3"/>
    </row>
    <row r="842" spans="1:26" ht="13">
      <c r="A842" s="1"/>
      <c r="B842" s="2"/>
      <c r="C842" s="2"/>
      <c r="D842" s="2"/>
      <c r="E842" s="2"/>
      <c r="F842" s="2"/>
      <c r="G842" s="2"/>
      <c r="H842" s="3"/>
      <c r="I842" s="3"/>
      <c r="J842" s="3"/>
      <c r="K842" s="3"/>
      <c r="L842" s="3"/>
      <c r="M842" s="3"/>
      <c r="N842" s="3"/>
      <c r="O842" s="3"/>
      <c r="P842" s="3"/>
      <c r="Q842" s="3"/>
      <c r="R842" s="3"/>
      <c r="S842" s="3"/>
      <c r="T842" s="3"/>
      <c r="U842" s="3"/>
      <c r="V842" s="3"/>
      <c r="W842" s="3"/>
      <c r="X842" s="3"/>
      <c r="Y842" s="3"/>
      <c r="Z842" s="3"/>
    </row>
    <row r="843" spans="1:26" ht="13">
      <c r="A843" s="1"/>
      <c r="B843" s="2"/>
      <c r="C843" s="2"/>
      <c r="D843" s="2"/>
      <c r="E843" s="2"/>
      <c r="F843" s="2"/>
      <c r="G843" s="2"/>
      <c r="H843" s="3"/>
      <c r="I843" s="3"/>
      <c r="J843" s="3"/>
      <c r="K843" s="3"/>
      <c r="L843" s="3"/>
      <c r="M843" s="3"/>
      <c r="N843" s="3"/>
      <c r="O843" s="3"/>
      <c r="P843" s="3"/>
      <c r="Q843" s="3"/>
      <c r="R843" s="3"/>
      <c r="S843" s="3"/>
      <c r="T843" s="3"/>
      <c r="U843" s="3"/>
      <c r="V843" s="3"/>
      <c r="W843" s="3"/>
      <c r="X843" s="3"/>
      <c r="Y843" s="3"/>
      <c r="Z843" s="3"/>
    </row>
    <row r="844" spans="1:26" ht="13">
      <c r="A844" s="1"/>
      <c r="B844" s="2"/>
      <c r="C844" s="2"/>
      <c r="D844" s="2"/>
      <c r="E844" s="2"/>
      <c r="F844" s="2"/>
      <c r="G844" s="2"/>
      <c r="H844" s="3"/>
      <c r="I844" s="3"/>
      <c r="J844" s="3"/>
      <c r="K844" s="3"/>
      <c r="L844" s="3"/>
      <c r="M844" s="3"/>
      <c r="N844" s="3"/>
      <c r="O844" s="3"/>
      <c r="P844" s="3"/>
      <c r="Q844" s="3"/>
      <c r="R844" s="3"/>
      <c r="S844" s="3"/>
      <c r="T844" s="3"/>
      <c r="U844" s="3"/>
      <c r="V844" s="3"/>
      <c r="W844" s="3"/>
      <c r="X844" s="3"/>
      <c r="Y844" s="3"/>
      <c r="Z844" s="3"/>
    </row>
    <row r="845" spans="1:26" ht="13">
      <c r="A845" s="1"/>
      <c r="B845" s="2"/>
      <c r="C845" s="2"/>
      <c r="D845" s="2"/>
      <c r="E845" s="2"/>
      <c r="F845" s="2"/>
      <c r="G845" s="2"/>
      <c r="H845" s="3"/>
      <c r="I845" s="3"/>
      <c r="J845" s="3"/>
      <c r="K845" s="3"/>
      <c r="L845" s="3"/>
      <c r="M845" s="3"/>
      <c r="N845" s="3"/>
      <c r="O845" s="3"/>
      <c r="P845" s="3"/>
      <c r="Q845" s="3"/>
      <c r="R845" s="3"/>
      <c r="S845" s="3"/>
      <c r="T845" s="3"/>
      <c r="U845" s="3"/>
      <c r="V845" s="3"/>
      <c r="W845" s="3"/>
      <c r="X845" s="3"/>
      <c r="Y845" s="3"/>
      <c r="Z845" s="3"/>
    </row>
    <row r="846" spans="1:26" ht="13">
      <c r="A846" s="1"/>
      <c r="B846" s="2"/>
      <c r="C846" s="2"/>
      <c r="D846" s="2"/>
      <c r="E846" s="2"/>
      <c r="F846" s="2"/>
      <c r="G846" s="2"/>
      <c r="H846" s="3"/>
      <c r="I846" s="3"/>
      <c r="J846" s="3"/>
      <c r="K846" s="3"/>
      <c r="L846" s="3"/>
      <c r="M846" s="3"/>
      <c r="N846" s="3"/>
      <c r="O846" s="3"/>
      <c r="P846" s="3"/>
      <c r="Q846" s="3"/>
      <c r="R846" s="3"/>
      <c r="S846" s="3"/>
      <c r="T846" s="3"/>
      <c r="U846" s="3"/>
      <c r="V846" s="3"/>
      <c r="W846" s="3"/>
      <c r="X846" s="3"/>
      <c r="Y846" s="3"/>
      <c r="Z846" s="3"/>
    </row>
    <row r="847" spans="1:26" ht="13">
      <c r="A847" s="1"/>
      <c r="B847" s="2"/>
      <c r="C847" s="2"/>
      <c r="D847" s="2"/>
      <c r="E847" s="2"/>
      <c r="F847" s="2"/>
      <c r="G847" s="2"/>
      <c r="H847" s="3"/>
      <c r="I847" s="3"/>
      <c r="J847" s="3"/>
      <c r="K847" s="3"/>
      <c r="L847" s="3"/>
      <c r="M847" s="3"/>
      <c r="N847" s="3"/>
      <c r="O847" s="3"/>
      <c r="P847" s="3"/>
      <c r="Q847" s="3"/>
      <c r="R847" s="3"/>
      <c r="S847" s="3"/>
      <c r="T847" s="3"/>
      <c r="U847" s="3"/>
      <c r="V847" s="3"/>
      <c r="W847" s="3"/>
      <c r="X847" s="3"/>
      <c r="Y847" s="3"/>
      <c r="Z847" s="3"/>
    </row>
    <row r="848" spans="1:26" ht="13">
      <c r="A848" s="1"/>
      <c r="B848" s="2"/>
      <c r="C848" s="2"/>
      <c r="D848" s="2"/>
      <c r="E848" s="2"/>
      <c r="F848" s="2"/>
      <c r="G848" s="2"/>
      <c r="H848" s="3"/>
      <c r="I848" s="3"/>
      <c r="J848" s="3"/>
      <c r="K848" s="3"/>
      <c r="L848" s="3"/>
      <c r="M848" s="3"/>
      <c r="N848" s="3"/>
      <c r="O848" s="3"/>
      <c r="P848" s="3"/>
      <c r="Q848" s="3"/>
      <c r="R848" s="3"/>
      <c r="S848" s="3"/>
      <c r="T848" s="3"/>
      <c r="U848" s="3"/>
      <c r="V848" s="3"/>
      <c r="W848" s="3"/>
      <c r="X848" s="3"/>
      <c r="Y848" s="3"/>
      <c r="Z848" s="3"/>
    </row>
    <row r="849" spans="1:26" ht="13">
      <c r="A849" s="1"/>
      <c r="B849" s="2"/>
      <c r="C849" s="2"/>
      <c r="D849" s="2"/>
      <c r="E849" s="2"/>
      <c r="F849" s="2"/>
      <c r="G849" s="2"/>
      <c r="H849" s="3"/>
      <c r="I849" s="3"/>
      <c r="J849" s="3"/>
      <c r="K849" s="3"/>
      <c r="L849" s="3"/>
      <c r="M849" s="3"/>
      <c r="N849" s="3"/>
      <c r="O849" s="3"/>
      <c r="P849" s="3"/>
      <c r="Q849" s="3"/>
      <c r="R849" s="3"/>
      <c r="S849" s="3"/>
      <c r="T849" s="3"/>
      <c r="U849" s="3"/>
      <c r="V849" s="3"/>
      <c r="W849" s="3"/>
      <c r="X849" s="3"/>
      <c r="Y849" s="3"/>
      <c r="Z849" s="3"/>
    </row>
    <row r="850" spans="1:26" ht="13">
      <c r="A850" s="1"/>
      <c r="B850" s="2"/>
      <c r="C850" s="2"/>
      <c r="D850" s="2"/>
      <c r="E850" s="2"/>
      <c r="F850" s="2"/>
      <c r="G850" s="2"/>
      <c r="H850" s="3"/>
      <c r="I850" s="3"/>
      <c r="J850" s="3"/>
      <c r="K850" s="3"/>
      <c r="L850" s="3"/>
      <c r="M850" s="3"/>
      <c r="N850" s="3"/>
      <c r="O850" s="3"/>
      <c r="P850" s="3"/>
      <c r="Q850" s="3"/>
      <c r="R850" s="3"/>
      <c r="S850" s="3"/>
      <c r="T850" s="3"/>
      <c r="U850" s="3"/>
      <c r="V850" s="3"/>
      <c r="W850" s="3"/>
      <c r="X850" s="3"/>
      <c r="Y850" s="3"/>
      <c r="Z850" s="3"/>
    </row>
    <row r="851" spans="1:26" ht="13">
      <c r="A851" s="1"/>
      <c r="B851" s="2"/>
      <c r="C851" s="2"/>
      <c r="D851" s="2"/>
      <c r="E851" s="2"/>
      <c r="F851" s="2"/>
      <c r="G851" s="2"/>
      <c r="H851" s="3"/>
      <c r="I851" s="3"/>
      <c r="J851" s="3"/>
      <c r="K851" s="3"/>
      <c r="L851" s="3"/>
      <c r="M851" s="3"/>
      <c r="N851" s="3"/>
      <c r="O851" s="3"/>
      <c r="P851" s="3"/>
      <c r="Q851" s="3"/>
      <c r="R851" s="3"/>
      <c r="S851" s="3"/>
      <c r="T851" s="3"/>
      <c r="U851" s="3"/>
      <c r="V851" s="3"/>
      <c r="W851" s="3"/>
      <c r="X851" s="3"/>
      <c r="Y851" s="3"/>
      <c r="Z851" s="3"/>
    </row>
    <row r="852" spans="1:26" ht="13">
      <c r="A852" s="1"/>
      <c r="B852" s="2"/>
      <c r="C852" s="2"/>
      <c r="D852" s="2"/>
      <c r="E852" s="2"/>
      <c r="F852" s="2"/>
      <c r="G852" s="2"/>
      <c r="H852" s="3"/>
      <c r="I852" s="3"/>
      <c r="J852" s="3"/>
      <c r="K852" s="3"/>
      <c r="L852" s="3"/>
      <c r="M852" s="3"/>
      <c r="N852" s="3"/>
      <c r="O852" s="3"/>
      <c r="P852" s="3"/>
      <c r="Q852" s="3"/>
      <c r="R852" s="3"/>
      <c r="S852" s="3"/>
      <c r="T852" s="3"/>
      <c r="U852" s="3"/>
      <c r="V852" s="3"/>
      <c r="W852" s="3"/>
      <c r="X852" s="3"/>
      <c r="Y852" s="3"/>
      <c r="Z852" s="3"/>
    </row>
    <row r="853" spans="1:26" ht="13">
      <c r="A853" s="1"/>
      <c r="B853" s="2"/>
      <c r="C853" s="2"/>
      <c r="D853" s="2"/>
      <c r="E853" s="2"/>
      <c r="F853" s="2"/>
      <c r="G853" s="2"/>
      <c r="H853" s="3"/>
      <c r="I853" s="3"/>
      <c r="J853" s="3"/>
      <c r="K853" s="3"/>
      <c r="L853" s="3"/>
      <c r="M853" s="3"/>
      <c r="N853" s="3"/>
      <c r="O853" s="3"/>
      <c r="P853" s="3"/>
      <c r="Q853" s="3"/>
      <c r="R853" s="3"/>
      <c r="S853" s="3"/>
      <c r="T853" s="3"/>
      <c r="U853" s="3"/>
      <c r="V853" s="3"/>
      <c r="W853" s="3"/>
      <c r="X853" s="3"/>
      <c r="Y853" s="3"/>
      <c r="Z853" s="3"/>
    </row>
    <row r="854" spans="1:26" ht="13">
      <c r="A854" s="1"/>
      <c r="B854" s="2"/>
      <c r="C854" s="2"/>
      <c r="D854" s="2"/>
      <c r="E854" s="2"/>
      <c r="F854" s="2"/>
      <c r="G854" s="2"/>
      <c r="H854" s="3"/>
      <c r="I854" s="3"/>
      <c r="J854" s="3"/>
      <c r="K854" s="3"/>
      <c r="L854" s="3"/>
      <c r="M854" s="3"/>
      <c r="N854" s="3"/>
      <c r="O854" s="3"/>
      <c r="P854" s="3"/>
      <c r="Q854" s="3"/>
      <c r="R854" s="3"/>
      <c r="S854" s="3"/>
      <c r="T854" s="3"/>
      <c r="U854" s="3"/>
      <c r="V854" s="3"/>
      <c r="W854" s="3"/>
      <c r="X854" s="3"/>
      <c r="Y854" s="3"/>
      <c r="Z854" s="3"/>
    </row>
    <row r="855" spans="1:26" ht="13">
      <c r="A855" s="1"/>
      <c r="B855" s="2"/>
      <c r="C855" s="2"/>
      <c r="D855" s="2"/>
      <c r="E855" s="2"/>
      <c r="F855" s="2"/>
      <c r="G855" s="2"/>
      <c r="H855" s="3"/>
      <c r="I855" s="3"/>
      <c r="J855" s="3"/>
      <c r="K855" s="3"/>
      <c r="L855" s="3"/>
      <c r="M855" s="3"/>
      <c r="N855" s="3"/>
      <c r="O855" s="3"/>
      <c r="P855" s="3"/>
      <c r="Q855" s="3"/>
      <c r="R855" s="3"/>
      <c r="S855" s="3"/>
      <c r="T855" s="3"/>
      <c r="U855" s="3"/>
      <c r="V855" s="3"/>
      <c r="W855" s="3"/>
      <c r="X855" s="3"/>
      <c r="Y855" s="3"/>
      <c r="Z855" s="3"/>
    </row>
    <row r="856" spans="1:26" ht="13">
      <c r="A856" s="1"/>
      <c r="B856" s="2"/>
      <c r="C856" s="2"/>
      <c r="D856" s="2"/>
      <c r="E856" s="2"/>
      <c r="F856" s="2"/>
      <c r="G856" s="2"/>
      <c r="H856" s="3"/>
      <c r="I856" s="3"/>
      <c r="J856" s="3"/>
      <c r="K856" s="3"/>
      <c r="L856" s="3"/>
      <c r="M856" s="3"/>
      <c r="N856" s="3"/>
      <c r="O856" s="3"/>
      <c r="P856" s="3"/>
      <c r="Q856" s="3"/>
      <c r="R856" s="3"/>
      <c r="S856" s="3"/>
      <c r="T856" s="3"/>
      <c r="U856" s="3"/>
      <c r="V856" s="3"/>
      <c r="W856" s="3"/>
      <c r="X856" s="3"/>
      <c r="Y856" s="3"/>
      <c r="Z856" s="3"/>
    </row>
    <row r="857" spans="1:26" ht="13">
      <c r="A857" s="1"/>
      <c r="B857" s="2"/>
      <c r="C857" s="2"/>
      <c r="D857" s="2"/>
      <c r="E857" s="2"/>
      <c r="F857" s="2"/>
      <c r="G857" s="2"/>
      <c r="H857" s="3"/>
      <c r="I857" s="3"/>
      <c r="J857" s="3"/>
      <c r="K857" s="3"/>
      <c r="L857" s="3"/>
      <c r="M857" s="3"/>
      <c r="N857" s="3"/>
      <c r="O857" s="3"/>
      <c r="P857" s="3"/>
      <c r="Q857" s="3"/>
      <c r="R857" s="3"/>
      <c r="S857" s="3"/>
      <c r="T857" s="3"/>
      <c r="U857" s="3"/>
      <c r="V857" s="3"/>
      <c r="W857" s="3"/>
      <c r="X857" s="3"/>
      <c r="Y857" s="3"/>
      <c r="Z857" s="3"/>
    </row>
    <row r="858" spans="1:26" ht="13">
      <c r="A858" s="1"/>
      <c r="B858" s="2"/>
      <c r="C858" s="2"/>
      <c r="D858" s="2"/>
      <c r="E858" s="2"/>
      <c r="F858" s="2"/>
      <c r="G858" s="2"/>
      <c r="H858" s="3"/>
      <c r="I858" s="3"/>
      <c r="J858" s="3"/>
      <c r="K858" s="3"/>
      <c r="L858" s="3"/>
      <c r="M858" s="3"/>
      <c r="N858" s="3"/>
      <c r="O858" s="3"/>
      <c r="P858" s="3"/>
      <c r="Q858" s="3"/>
      <c r="R858" s="3"/>
      <c r="S858" s="3"/>
      <c r="T858" s="3"/>
      <c r="U858" s="3"/>
      <c r="V858" s="3"/>
      <c r="W858" s="3"/>
      <c r="X858" s="3"/>
      <c r="Y858" s="3"/>
      <c r="Z858" s="3"/>
    </row>
    <row r="859" spans="1:26" ht="13">
      <c r="A859" s="1"/>
      <c r="B859" s="2"/>
      <c r="C859" s="2"/>
      <c r="D859" s="2"/>
      <c r="E859" s="2"/>
      <c r="F859" s="2"/>
      <c r="G859" s="2"/>
      <c r="H859" s="3"/>
      <c r="I859" s="3"/>
      <c r="J859" s="3"/>
      <c r="K859" s="3"/>
      <c r="L859" s="3"/>
      <c r="M859" s="3"/>
      <c r="N859" s="3"/>
      <c r="O859" s="3"/>
      <c r="P859" s="3"/>
      <c r="Q859" s="3"/>
      <c r="R859" s="3"/>
      <c r="S859" s="3"/>
      <c r="T859" s="3"/>
      <c r="U859" s="3"/>
      <c r="V859" s="3"/>
      <c r="W859" s="3"/>
      <c r="X859" s="3"/>
      <c r="Y859" s="3"/>
      <c r="Z859" s="3"/>
    </row>
    <row r="860" spans="1:26" ht="13">
      <c r="A860" s="1"/>
      <c r="B860" s="2"/>
      <c r="C860" s="2"/>
      <c r="D860" s="2"/>
      <c r="E860" s="2"/>
      <c r="F860" s="2"/>
      <c r="G860" s="2"/>
      <c r="H860" s="3"/>
      <c r="I860" s="3"/>
      <c r="J860" s="3"/>
      <c r="K860" s="3"/>
      <c r="L860" s="3"/>
      <c r="M860" s="3"/>
      <c r="N860" s="3"/>
      <c r="O860" s="3"/>
      <c r="P860" s="3"/>
      <c r="Q860" s="3"/>
      <c r="R860" s="3"/>
      <c r="S860" s="3"/>
      <c r="T860" s="3"/>
      <c r="U860" s="3"/>
      <c r="V860" s="3"/>
      <c r="W860" s="3"/>
      <c r="X860" s="3"/>
      <c r="Y860" s="3"/>
      <c r="Z860" s="3"/>
    </row>
    <row r="861" spans="1:26" ht="13">
      <c r="A861" s="1"/>
      <c r="B861" s="2"/>
      <c r="C861" s="2"/>
      <c r="D861" s="2"/>
      <c r="E861" s="2"/>
      <c r="F861" s="2"/>
      <c r="G861" s="2"/>
      <c r="H861" s="3"/>
      <c r="I861" s="3"/>
      <c r="J861" s="3"/>
      <c r="K861" s="3"/>
      <c r="L861" s="3"/>
      <c r="M861" s="3"/>
      <c r="N861" s="3"/>
      <c r="O861" s="3"/>
      <c r="P861" s="3"/>
      <c r="Q861" s="3"/>
      <c r="R861" s="3"/>
      <c r="S861" s="3"/>
      <c r="T861" s="3"/>
      <c r="U861" s="3"/>
      <c r="V861" s="3"/>
      <c r="W861" s="3"/>
      <c r="X861" s="3"/>
      <c r="Y861" s="3"/>
      <c r="Z861" s="3"/>
    </row>
    <row r="862" spans="1:26" ht="13">
      <c r="A862" s="1"/>
      <c r="B862" s="2"/>
      <c r="C862" s="2"/>
      <c r="D862" s="2"/>
      <c r="E862" s="2"/>
      <c r="F862" s="2"/>
      <c r="G862" s="2"/>
      <c r="H862" s="3"/>
      <c r="I862" s="3"/>
      <c r="J862" s="3"/>
      <c r="K862" s="3"/>
      <c r="L862" s="3"/>
      <c r="M862" s="3"/>
      <c r="N862" s="3"/>
      <c r="O862" s="3"/>
      <c r="P862" s="3"/>
      <c r="Q862" s="3"/>
      <c r="R862" s="3"/>
      <c r="S862" s="3"/>
      <c r="T862" s="3"/>
      <c r="U862" s="3"/>
      <c r="V862" s="3"/>
      <c r="W862" s="3"/>
      <c r="X862" s="3"/>
      <c r="Y862" s="3"/>
      <c r="Z862" s="3"/>
    </row>
    <row r="863" spans="1:26" ht="13">
      <c r="A863" s="1"/>
      <c r="B863" s="2"/>
      <c r="C863" s="2"/>
      <c r="D863" s="2"/>
      <c r="E863" s="2"/>
      <c r="F863" s="2"/>
      <c r="G863" s="2"/>
      <c r="H863" s="3"/>
      <c r="I863" s="3"/>
      <c r="J863" s="3"/>
      <c r="K863" s="3"/>
      <c r="L863" s="3"/>
      <c r="M863" s="3"/>
      <c r="N863" s="3"/>
      <c r="O863" s="3"/>
      <c r="P863" s="3"/>
      <c r="Q863" s="3"/>
      <c r="R863" s="3"/>
      <c r="S863" s="3"/>
      <c r="T863" s="3"/>
      <c r="U863" s="3"/>
      <c r="V863" s="3"/>
      <c r="W863" s="3"/>
      <c r="X863" s="3"/>
      <c r="Y863" s="3"/>
      <c r="Z863" s="3"/>
    </row>
    <row r="864" spans="1:26" ht="13">
      <c r="A864" s="1"/>
      <c r="B864" s="2"/>
      <c r="C864" s="2"/>
      <c r="D864" s="2"/>
      <c r="E864" s="2"/>
      <c r="F864" s="2"/>
      <c r="G864" s="2"/>
      <c r="H864" s="3"/>
      <c r="I864" s="3"/>
      <c r="J864" s="3"/>
      <c r="K864" s="3"/>
      <c r="L864" s="3"/>
      <c r="M864" s="3"/>
      <c r="N864" s="3"/>
      <c r="O864" s="3"/>
      <c r="P864" s="3"/>
      <c r="Q864" s="3"/>
      <c r="R864" s="3"/>
      <c r="S864" s="3"/>
      <c r="T864" s="3"/>
      <c r="U864" s="3"/>
      <c r="V864" s="3"/>
      <c r="W864" s="3"/>
      <c r="X864" s="3"/>
      <c r="Y864" s="3"/>
      <c r="Z864" s="3"/>
    </row>
    <row r="865" spans="1:26" ht="13">
      <c r="A865" s="1"/>
      <c r="B865" s="2"/>
      <c r="C865" s="2"/>
      <c r="D865" s="2"/>
      <c r="E865" s="2"/>
      <c r="F865" s="2"/>
      <c r="G865" s="2"/>
      <c r="H865" s="3"/>
      <c r="I865" s="3"/>
      <c r="J865" s="3"/>
      <c r="K865" s="3"/>
      <c r="L865" s="3"/>
      <c r="M865" s="3"/>
      <c r="N865" s="3"/>
      <c r="O865" s="3"/>
      <c r="P865" s="3"/>
      <c r="Q865" s="3"/>
      <c r="R865" s="3"/>
      <c r="S865" s="3"/>
      <c r="T865" s="3"/>
      <c r="U865" s="3"/>
      <c r="V865" s="3"/>
      <c r="W865" s="3"/>
      <c r="X865" s="3"/>
      <c r="Y865" s="3"/>
      <c r="Z865" s="3"/>
    </row>
    <row r="866" spans="1:26" ht="13">
      <c r="A866" s="1"/>
      <c r="B866" s="2"/>
      <c r="C866" s="2"/>
      <c r="D866" s="2"/>
      <c r="E866" s="2"/>
      <c r="F866" s="2"/>
      <c r="G866" s="2"/>
      <c r="H866" s="3"/>
      <c r="I866" s="3"/>
      <c r="J866" s="3"/>
      <c r="K866" s="3"/>
      <c r="L866" s="3"/>
      <c r="M866" s="3"/>
      <c r="N866" s="3"/>
      <c r="O866" s="3"/>
      <c r="P866" s="3"/>
      <c r="Q866" s="3"/>
      <c r="R866" s="3"/>
      <c r="S866" s="3"/>
      <c r="T866" s="3"/>
      <c r="U866" s="3"/>
      <c r="V866" s="3"/>
      <c r="W866" s="3"/>
      <c r="X866" s="3"/>
      <c r="Y866" s="3"/>
      <c r="Z866" s="3"/>
    </row>
    <row r="867" spans="1:26" ht="13">
      <c r="A867" s="1"/>
      <c r="B867" s="2"/>
      <c r="C867" s="2"/>
      <c r="D867" s="2"/>
      <c r="E867" s="2"/>
      <c r="F867" s="2"/>
      <c r="G867" s="2"/>
      <c r="H867" s="3"/>
      <c r="I867" s="3"/>
      <c r="J867" s="3"/>
      <c r="K867" s="3"/>
      <c r="L867" s="3"/>
      <c r="M867" s="3"/>
      <c r="N867" s="3"/>
      <c r="O867" s="3"/>
      <c r="P867" s="3"/>
      <c r="Q867" s="3"/>
      <c r="R867" s="3"/>
      <c r="S867" s="3"/>
      <c r="T867" s="3"/>
      <c r="U867" s="3"/>
      <c r="V867" s="3"/>
      <c r="W867" s="3"/>
      <c r="X867" s="3"/>
      <c r="Y867" s="3"/>
      <c r="Z867" s="3"/>
    </row>
    <row r="868" spans="1:26" ht="13">
      <c r="A868" s="1"/>
      <c r="B868" s="2"/>
      <c r="C868" s="2"/>
      <c r="D868" s="2"/>
      <c r="E868" s="2"/>
      <c r="F868" s="2"/>
      <c r="G868" s="2"/>
      <c r="H868" s="3"/>
      <c r="I868" s="3"/>
      <c r="J868" s="3"/>
      <c r="K868" s="3"/>
      <c r="L868" s="3"/>
      <c r="M868" s="3"/>
      <c r="N868" s="3"/>
      <c r="O868" s="3"/>
      <c r="P868" s="3"/>
      <c r="Q868" s="3"/>
      <c r="R868" s="3"/>
      <c r="S868" s="3"/>
      <c r="T868" s="3"/>
      <c r="U868" s="3"/>
      <c r="V868" s="3"/>
      <c r="W868" s="3"/>
      <c r="X868" s="3"/>
      <c r="Y868" s="3"/>
      <c r="Z868" s="3"/>
    </row>
    <row r="869" spans="1:26" ht="13">
      <c r="A869" s="1"/>
      <c r="B869" s="2"/>
      <c r="C869" s="2"/>
      <c r="D869" s="2"/>
      <c r="E869" s="2"/>
      <c r="F869" s="2"/>
      <c r="G869" s="2"/>
      <c r="H869" s="3"/>
      <c r="I869" s="3"/>
      <c r="J869" s="3"/>
      <c r="K869" s="3"/>
      <c r="L869" s="3"/>
      <c r="M869" s="3"/>
      <c r="N869" s="3"/>
      <c r="O869" s="3"/>
      <c r="P869" s="3"/>
      <c r="Q869" s="3"/>
      <c r="R869" s="3"/>
      <c r="S869" s="3"/>
      <c r="T869" s="3"/>
      <c r="U869" s="3"/>
      <c r="V869" s="3"/>
      <c r="W869" s="3"/>
      <c r="X869" s="3"/>
      <c r="Y869" s="3"/>
      <c r="Z869" s="3"/>
    </row>
    <row r="870" spans="1:26" ht="13">
      <c r="A870" s="1"/>
      <c r="B870" s="2"/>
      <c r="C870" s="2"/>
      <c r="D870" s="2"/>
      <c r="E870" s="2"/>
      <c r="F870" s="2"/>
      <c r="G870" s="2"/>
      <c r="H870" s="3"/>
      <c r="I870" s="3"/>
      <c r="J870" s="3"/>
      <c r="K870" s="3"/>
      <c r="L870" s="3"/>
      <c r="M870" s="3"/>
      <c r="N870" s="3"/>
      <c r="O870" s="3"/>
      <c r="P870" s="3"/>
      <c r="Q870" s="3"/>
      <c r="R870" s="3"/>
      <c r="S870" s="3"/>
      <c r="T870" s="3"/>
      <c r="U870" s="3"/>
      <c r="V870" s="3"/>
      <c r="W870" s="3"/>
      <c r="X870" s="3"/>
      <c r="Y870" s="3"/>
      <c r="Z870" s="3"/>
    </row>
    <row r="871" spans="1:26" ht="13">
      <c r="A871" s="1"/>
      <c r="B871" s="2"/>
      <c r="C871" s="2"/>
      <c r="D871" s="2"/>
      <c r="E871" s="2"/>
      <c r="F871" s="2"/>
      <c r="G871" s="2"/>
      <c r="H871" s="3"/>
      <c r="I871" s="3"/>
      <c r="J871" s="3"/>
      <c r="K871" s="3"/>
      <c r="L871" s="3"/>
      <c r="M871" s="3"/>
      <c r="N871" s="3"/>
      <c r="O871" s="3"/>
      <c r="P871" s="3"/>
      <c r="Q871" s="3"/>
      <c r="R871" s="3"/>
      <c r="S871" s="3"/>
      <c r="T871" s="3"/>
      <c r="U871" s="3"/>
      <c r="V871" s="3"/>
      <c r="W871" s="3"/>
      <c r="X871" s="3"/>
      <c r="Y871" s="3"/>
      <c r="Z871" s="3"/>
    </row>
    <row r="872" spans="1:26" ht="13">
      <c r="A872" s="1"/>
      <c r="B872" s="2"/>
      <c r="C872" s="2"/>
      <c r="D872" s="2"/>
      <c r="E872" s="2"/>
      <c r="F872" s="2"/>
      <c r="G872" s="2"/>
      <c r="H872" s="3"/>
      <c r="I872" s="3"/>
      <c r="J872" s="3"/>
      <c r="K872" s="3"/>
      <c r="L872" s="3"/>
      <c r="M872" s="3"/>
      <c r="N872" s="3"/>
      <c r="O872" s="3"/>
      <c r="P872" s="3"/>
      <c r="Q872" s="3"/>
      <c r="R872" s="3"/>
      <c r="S872" s="3"/>
      <c r="T872" s="3"/>
      <c r="U872" s="3"/>
      <c r="V872" s="3"/>
      <c r="W872" s="3"/>
      <c r="X872" s="3"/>
      <c r="Y872" s="3"/>
      <c r="Z872" s="3"/>
    </row>
    <row r="873" spans="1:26" ht="13">
      <c r="A873" s="1"/>
      <c r="B873" s="2"/>
      <c r="C873" s="2"/>
      <c r="D873" s="2"/>
      <c r="E873" s="2"/>
      <c r="F873" s="2"/>
      <c r="G873" s="2"/>
      <c r="H873" s="3"/>
      <c r="I873" s="3"/>
      <c r="J873" s="3"/>
      <c r="K873" s="3"/>
      <c r="L873" s="3"/>
      <c r="M873" s="3"/>
      <c r="N873" s="3"/>
      <c r="O873" s="3"/>
      <c r="P873" s="3"/>
      <c r="Q873" s="3"/>
      <c r="R873" s="3"/>
      <c r="S873" s="3"/>
      <c r="T873" s="3"/>
      <c r="U873" s="3"/>
      <c r="V873" s="3"/>
      <c r="W873" s="3"/>
      <c r="X873" s="3"/>
      <c r="Y873" s="3"/>
      <c r="Z873" s="3"/>
    </row>
    <row r="874" spans="1:26" ht="13">
      <c r="A874" s="1"/>
      <c r="B874" s="2"/>
      <c r="C874" s="2"/>
      <c r="D874" s="2"/>
      <c r="E874" s="2"/>
      <c r="F874" s="2"/>
      <c r="G874" s="2"/>
      <c r="H874" s="3"/>
      <c r="I874" s="3"/>
      <c r="J874" s="3"/>
      <c r="K874" s="3"/>
      <c r="L874" s="3"/>
      <c r="M874" s="3"/>
      <c r="N874" s="3"/>
      <c r="O874" s="3"/>
      <c r="P874" s="3"/>
      <c r="Q874" s="3"/>
      <c r="R874" s="3"/>
      <c r="S874" s="3"/>
      <c r="T874" s="3"/>
      <c r="U874" s="3"/>
      <c r="V874" s="3"/>
      <c r="W874" s="3"/>
      <c r="X874" s="3"/>
      <c r="Y874" s="3"/>
      <c r="Z874" s="3"/>
    </row>
    <row r="875" spans="1:26" ht="13">
      <c r="A875" s="1"/>
      <c r="B875" s="2"/>
      <c r="C875" s="2"/>
      <c r="D875" s="2"/>
      <c r="E875" s="2"/>
      <c r="F875" s="2"/>
      <c r="G875" s="2"/>
      <c r="H875" s="3"/>
      <c r="I875" s="3"/>
      <c r="J875" s="3"/>
      <c r="K875" s="3"/>
      <c r="L875" s="3"/>
      <c r="M875" s="3"/>
      <c r="N875" s="3"/>
      <c r="O875" s="3"/>
      <c r="P875" s="3"/>
      <c r="Q875" s="3"/>
      <c r="R875" s="3"/>
      <c r="S875" s="3"/>
      <c r="T875" s="3"/>
      <c r="U875" s="3"/>
      <c r="V875" s="3"/>
      <c r="W875" s="3"/>
      <c r="X875" s="3"/>
      <c r="Y875" s="3"/>
      <c r="Z875" s="3"/>
    </row>
    <row r="876" spans="1:26" ht="13">
      <c r="A876" s="1"/>
      <c r="B876" s="2"/>
      <c r="C876" s="2"/>
      <c r="D876" s="2"/>
      <c r="E876" s="2"/>
      <c r="F876" s="2"/>
      <c r="G876" s="2"/>
      <c r="H876" s="3"/>
      <c r="I876" s="3"/>
      <c r="J876" s="3"/>
      <c r="K876" s="3"/>
      <c r="L876" s="3"/>
      <c r="M876" s="3"/>
      <c r="N876" s="3"/>
      <c r="O876" s="3"/>
      <c r="P876" s="3"/>
      <c r="Q876" s="3"/>
      <c r="R876" s="3"/>
      <c r="S876" s="3"/>
      <c r="T876" s="3"/>
      <c r="U876" s="3"/>
      <c r="V876" s="3"/>
      <c r="W876" s="3"/>
      <c r="X876" s="3"/>
      <c r="Y876" s="3"/>
      <c r="Z876" s="3"/>
    </row>
    <row r="877" spans="1:26" ht="13">
      <c r="A877" s="1"/>
      <c r="B877" s="2"/>
      <c r="C877" s="2"/>
      <c r="D877" s="2"/>
      <c r="E877" s="2"/>
      <c r="F877" s="2"/>
      <c r="G877" s="2"/>
      <c r="H877" s="3"/>
      <c r="I877" s="3"/>
      <c r="J877" s="3"/>
      <c r="K877" s="3"/>
      <c r="L877" s="3"/>
      <c r="M877" s="3"/>
      <c r="N877" s="3"/>
      <c r="O877" s="3"/>
      <c r="P877" s="3"/>
      <c r="Q877" s="3"/>
      <c r="R877" s="3"/>
      <c r="S877" s="3"/>
      <c r="T877" s="3"/>
      <c r="U877" s="3"/>
      <c r="V877" s="3"/>
      <c r="W877" s="3"/>
      <c r="X877" s="3"/>
      <c r="Y877" s="3"/>
      <c r="Z877" s="3"/>
    </row>
    <row r="878" spans="1:26" ht="13">
      <c r="A878" s="1"/>
      <c r="B878" s="2"/>
      <c r="C878" s="2"/>
      <c r="D878" s="2"/>
      <c r="E878" s="2"/>
      <c r="F878" s="2"/>
      <c r="G878" s="2"/>
      <c r="H878" s="3"/>
      <c r="I878" s="3"/>
      <c r="J878" s="3"/>
      <c r="K878" s="3"/>
      <c r="L878" s="3"/>
      <c r="M878" s="3"/>
      <c r="N878" s="3"/>
      <c r="O878" s="3"/>
      <c r="P878" s="3"/>
      <c r="Q878" s="3"/>
      <c r="R878" s="3"/>
      <c r="S878" s="3"/>
      <c r="T878" s="3"/>
      <c r="U878" s="3"/>
      <c r="V878" s="3"/>
      <c r="W878" s="3"/>
      <c r="X878" s="3"/>
      <c r="Y878" s="3"/>
      <c r="Z878" s="3"/>
    </row>
    <row r="879" spans="1:26" ht="13">
      <c r="A879" s="1"/>
      <c r="B879" s="2"/>
      <c r="C879" s="2"/>
      <c r="D879" s="2"/>
      <c r="E879" s="2"/>
      <c r="F879" s="2"/>
      <c r="G879" s="2"/>
      <c r="H879" s="3"/>
      <c r="I879" s="3"/>
      <c r="J879" s="3"/>
      <c r="K879" s="3"/>
      <c r="L879" s="3"/>
      <c r="M879" s="3"/>
      <c r="N879" s="3"/>
      <c r="O879" s="3"/>
      <c r="P879" s="3"/>
      <c r="Q879" s="3"/>
      <c r="R879" s="3"/>
      <c r="S879" s="3"/>
      <c r="T879" s="3"/>
      <c r="U879" s="3"/>
      <c r="V879" s="3"/>
      <c r="W879" s="3"/>
      <c r="X879" s="3"/>
      <c r="Y879" s="3"/>
      <c r="Z879" s="3"/>
    </row>
    <row r="880" spans="1:26" ht="13">
      <c r="A880" s="1"/>
      <c r="B880" s="2"/>
      <c r="C880" s="2"/>
      <c r="D880" s="2"/>
      <c r="E880" s="2"/>
      <c r="F880" s="2"/>
      <c r="G880" s="2"/>
      <c r="H880" s="3"/>
      <c r="I880" s="3"/>
      <c r="J880" s="3"/>
      <c r="K880" s="3"/>
      <c r="L880" s="3"/>
      <c r="M880" s="3"/>
      <c r="N880" s="3"/>
      <c r="O880" s="3"/>
      <c r="P880" s="3"/>
      <c r="Q880" s="3"/>
      <c r="R880" s="3"/>
      <c r="S880" s="3"/>
      <c r="T880" s="3"/>
      <c r="U880" s="3"/>
      <c r="V880" s="3"/>
      <c r="W880" s="3"/>
      <c r="X880" s="3"/>
      <c r="Y880" s="3"/>
      <c r="Z880" s="3"/>
    </row>
    <row r="881" spans="1:26" ht="13">
      <c r="A881" s="1"/>
      <c r="B881" s="2"/>
      <c r="C881" s="2"/>
      <c r="D881" s="2"/>
      <c r="E881" s="2"/>
      <c r="F881" s="2"/>
      <c r="G881" s="2"/>
      <c r="H881" s="3"/>
      <c r="I881" s="3"/>
      <c r="J881" s="3"/>
      <c r="K881" s="3"/>
      <c r="L881" s="3"/>
      <c r="M881" s="3"/>
      <c r="N881" s="3"/>
      <c r="O881" s="3"/>
      <c r="P881" s="3"/>
      <c r="Q881" s="3"/>
      <c r="R881" s="3"/>
      <c r="S881" s="3"/>
      <c r="T881" s="3"/>
      <c r="U881" s="3"/>
      <c r="V881" s="3"/>
      <c r="W881" s="3"/>
      <c r="X881" s="3"/>
      <c r="Y881" s="3"/>
      <c r="Z881" s="3"/>
    </row>
    <row r="882" spans="1:26" ht="13">
      <c r="A882" s="1"/>
      <c r="B882" s="2"/>
      <c r="C882" s="2"/>
      <c r="D882" s="2"/>
      <c r="E882" s="2"/>
      <c r="F882" s="2"/>
      <c r="G882" s="2"/>
      <c r="H882" s="3"/>
      <c r="I882" s="3"/>
      <c r="J882" s="3"/>
      <c r="K882" s="3"/>
      <c r="L882" s="3"/>
      <c r="M882" s="3"/>
      <c r="N882" s="3"/>
      <c r="O882" s="3"/>
      <c r="P882" s="3"/>
      <c r="Q882" s="3"/>
      <c r="R882" s="3"/>
      <c r="S882" s="3"/>
      <c r="T882" s="3"/>
      <c r="U882" s="3"/>
      <c r="V882" s="3"/>
      <c r="W882" s="3"/>
      <c r="X882" s="3"/>
      <c r="Y882" s="3"/>
      <c r="Z882" s="3"/>
    </row>
    <row r="883" spans="1:26" ht="13">
      <c r="A883" s="1"/>
      <c r="B883" s="2"/>
      <c r="C883" s="2"/>
      <c r="D883" s="2"/>
      <c r="E883" s="2"/>
      <c r="F883" s="2"/>
      <c r="G883" s="2"/>
      <c r="H883" s="3"/>
      <c r="I883" s="3"/>
      <c r="J883" s="3"/>
      <c r="K883" s="3"/>
      <c r="L883" s="3"/>
      <c r="M883" s="3"/>
      <c r="N883" s="3"/>
      <c r="O883" s="3"/>
      <c r="P883" s="3"/>
      <c r="Q883" s="3"/>
      <c r="R883" s="3"/>
      <c r="S883" s="3"/>
      <c r="T883" s="3"/>
      <c r="U883" s="3"/>
      <c r="V883" s="3"/>
      <c r="W883" s="3"/>
      <c r="X883" s="3"/>
      <c r="Y883" s="3"/>
      <c r="Z883" s="3"/>
    </row>
    <row r="884" spans="1:26" ht="13">
      <c r="A884" s="1"/>
      <c r="B884" s="2"/>
      <c r="C884" s="2"/>
      <c r="D884" s="2"/>
      <c r="E884" s="2"/>
      <c r="F884" s="2"/>
      <c r="G884" s="2"/>
      <c r="H884" s="3"/>
      <c r="I884" s="3"/>
      <c r="J884" s="3"/>
      <c r="K884" s="3"/>
      <c r="L884" s="3"/>
      <c r="M884" s="3"/>
      <c r="N884" s="3"/>
      <c r="O884" s="3"/>
      <c r="P884" s="3"/>
      <c r="Q884" s="3"/>
      <c r="R884" s="3"/>
      <c r="S884" s="3"/>
      <c r="T884" s="3"/>
      <c r="U884" s="3"/>
      <c r="V884" s="3"/>
      <c r="W884" s="3"/>
      <c r="X884" s="3"/>
      <c r="Y884" s="3"/>
      <c r="Z884" s="3"/>
    </row>
    <row r="885" spans="1:26" ht="13">
      <c r="A885" s="1"/>
      <c r="B885" s="2"/>
      <c r="C885" s="2"/>
      <c r="D885" s="2"/>
      <c r="E885" s="2"/>
      <c r="F885" s="2"/>
      <c r="G885" s="2"/>
      <c r="H885" s="3"/>
      <c r="I885" s="3"/>
      <c r="J885" s="3"/>
      <c r="K885" s="3"/>
      <c r="L885" s="3"/>
      <c r="M885" s="3"/>
      <c r="N885" s="3"/>
      <c r="O885" s="3"/>
      <c r="P885" s="3"/>
      <c r="Q885" s="3"/>
      <c r="R885" s="3"/>
      <c r="S885" s="3"/>
      <c r="T885" s="3"/>
      <c r="U885" s="3"/>
      <c r="V885" s="3"/>
      <c r="W885" s="3"/>
      <c r="X885" s="3"/>
      <c r="Y885" s="3"/>
      <c r="Z885" s="3"/>
    </row>
    <row r="886" spans="1:26" ht="13">
      <c r="A886" s="1"/>
      <c r="B886" s="2"/>
      <c r="C886" s="2"/>
      <c r="D886" s="2"/>
      <c r="E886" s="2"/>
      <c r="F886" s="2"/>
      <c r="G886" s="2"/>
      <c r="H886" s="3"/>
      <c r="I886" s="3"/>
      <c r="J886" s="3"/>
      <c r="K886" s="3"/>
      <c r="L886" s="3"/>
      <c r="M886" s="3"/>
      <c r="N886" s="3"/>
      <c r="O886" s="3"/>
      <c r="P886" s="3"/>
      <c r="Q886" s="3"/>
      <c r="R886" s="3"/>
      <c r="S886" s="3"/>
      <c r="T886" s="3"/>
      <c r="U886" s="3"/>
      <c r="V886" s="3"/>
      <c r="W886" s="3"/>
      <c r="X886" s="3"/>
      <c r="Y886" s="3"/>
      <c r="Z886" s="3"/>
    </row>
    <row r="887" spans="1:26" ht="13">
      <c r="A887" s="1"/>
      <c r="B887" s="2"/>
      <c r="C887" s="2"/>
      <c r="D887" s="2"/>
      <c r="E887" s="2"/>
      <c r="F887" s="2"/>
      <c r="G887" s="2"/>
      <c r="H887" s="3"/>
      <c r="I887" s="3"/>
      <c r="J887" s="3"/>
      <c r="K887" s="3"/>
      <c r="L887" s="3"/>
      <c r="M887" s="3"/>
      <c r="N887" s="3"/>
      <c r="O887" s="3"/>
      <c r="P887" s="3"/>
      <c r="Q887" s="3"/>
      <c r="R887" s="3"/>
      <c r="S887" s="3"/>
      <c r="T887" s="3"/>
      <c r="U887" s="3"/>
      <c r="V887" s="3"/>
      <c r="W887" s="3"/>
      <c r="X887" s="3"/>
      <c r="Y887" s="3"/>
      <c r="Z887" s="3"/>
    </row>
    <row r="888" spans="1:26" ht="13">
      <c r="A888" s="1"/>
      <c r="B888" s="2"/>
      <c r="C888" s="2"/>
      <c r="D888" s="2"/>
      <c r="E888" s="2"/>
      <c r="F888" s="2"/>
      <c r="G888" s="2"/>
      <c r="H888" s="3"/>
      <c r="I888" s="3"/>
      <c r="J888" s="3"/>
      <c r="K888" s="3"/>
      <c r="L888" s="3"/>
      <c r="M888" s="3"/>
      <c r="N888" s="3"/>
      <c r="O888" s="3"/>
      <c r="P888" s="3"/>
      <c r="Q888" s="3"/>
      <c r="R888" s="3"/>
      <c r="S888" s="3"/>
      <c r="T888" s="3"/>
      <c r="U888" s="3"/>
      <c r="V888" s="3"/>
      <c r="W888" s="3"/>
      <c r="X888" s="3"/>
      <c r="Y888" s="3"/>
      <c r="Z888" s="3"/>
    </row>
    <row r="889" spans="1:26" ht="13">
      <c r="A889" s="1"/>
      <c r="B889" s="2"/>
      <c r="C889" s="2"/>
      <c r="D889" s="2"/>
      <c r="E889" s="2"/>
      <c r="F889" s="2"/>
      <c r="G889" s="2"/>
      <c r="H889" s="3"/>
      <c r="I889" s="3"/>
      <c r="J889" s="3"/>
      <c r="K889" s="3"/>
      <c r="L889" s="3"/>
      <c r="M889" s="3"/>
      <c r="N889" s="3"/>
      <c r="O889" s="3"/>
      <c r="P889" s="3"/>
      <c r="Q889" s="3"/>
      <c r="R889" s="3"/>
      <c r="S889" s="3"/>
      <c r="T889" s="3"/>
      <c r="U889" s="3"/>
      <c r="V889" s="3"/>
      <c r="W889" s="3"/>
      <c r="X889" s="3"/>
      <c r="Y889" s="3"/>
      <c r="Z889" s="3"/>
    </row>
    <row r="890" spans="1:26" ht="13">
      <c r="A890" s="1"/>
      <c r="B890" s="2"/>
      <c r="C890" s="2"/>
      <c r="D890" s="2"/>
      <c r="E890" s="2"/>
      <c r="F890" s="2"/>
      <c r="G890" s="2"/>
      <c r="H890" s="3"/>
      <c r="I890" s="3"/>
      <c r="J890" s="3"/>
      <c r="K890" s="3"/>
      <c r="L890" s="3"/>
      <c r="M890" s="3"/>
      <c r="N890" s="3"/>
      <c r="O890" s="3"/>
      <c r="P890" s="3"/>
      <c r="Q890" s="3"/>
      <c r="R890" s="3"/>
      <c r="S890" s="3"/>
      <c r="T890" s="3"/>
      <c r="U890" s="3"/>
      <c r="V890" s="3"/>
      <c r="W890" s="3"/>
      <c r="X890" s="3"/>
      <c r="Y890" s="3"/>
      <c r="Z890" s="3"/>
    </row>
    <row r="891" spans="1:26" ht="13">
      <c r="A891" s="1"/>
      <c r="B891" s="2"/>
      <c r="C891" s="2"/>
      <c r="D891" s="2"/>
      <c r="E891" s="2"/>
      <c r="F891" s="2"/>
      <c r="G891" s="2"/>
      <c r="H891" s="3"/>
      <c r="I891" s="3"/>
      <c r="J891" s="3"/>
      <c r="K891" s="3"/>
      <c r="L891" s="3"/>
      <c r="M891" s="3"/>
      <c r="N891" s="3"/>
      <c r="O891" s="3"/>
      <c r="P891" s="3"/>
      <c r="Q891" s="3"/>
      <c r="R891" s="3"/>
      <c r="S891" s="3"/>
      <c r="T891" s="3"/>
      <c r="U891" s="3"/>
      <c r="V891" s="3"/>
      <c r="W891" s="3"/>
      <c r="X891" s="3"/>
      <c r="Y891" s="3"/>
      <c r="Z891" s="3"/>
    </row>
    <row r="892" spans="1:26" ht="13">
      <c r="A892" s="1"/>
      <c r="B892" s="2"/>
      <c r="C892" s="2"/>
      <c r="D892" s="2"/>
      <c r="E892" s="2"/>
      <c r="F892" s="2"/>
      <c r="G892" s="2"/>
      <c r="H892" s="3"/>
      <c r="I892" s="3"/>
      <c r="J892" s="3"/>
      <c r="K892" s="3"/>
      <c r="L892" s="3"/>
      <c r="M892" s="3"/>
      <c r="N892" s="3"/>
      <c r="O892" s="3"/>
      <c r="P892" s="3"/>
      <c r="Q892" s="3"/>
      <c r="R892" s="3"/>
      <c r="S892" s="3"/>
      <c r="T892" s="3"/>
      <c r="U892" s="3"/>
      <c r="V892" s="3"/>
      <c r="W892" s="3"/>
      <c r="X892" s="3"/>
      <c r="Y892" s="3"/>
      <c r="Z892" s="3"/>
    </row>
    <row r="893" spans="1:26" ht="13">
      <c r="A893" s="1"/>
      <c r="B893" s="2"/>
      <c r="C893" s="2"/>
      <c r="D893" s="2"/>
      <c r="E893" s="2"/>
      <c r="F893" s="2"/>
      <c r="G893" s="2"/>
      <c r="H893" s="3"/>
      <c r="I893" s="3"/>
      <c r="J893" s="3"/>
      <c r="K893" s="3"/>
      <c r="L893" s="3"/>
      <c r="M893" s="3"/>
      <c r="N893" s="3"/>
      <c r="O893" s="3"/>
      <c r="P893" s="3"/>
      <c r="Q893" s="3"/>
      <c r="R893" s="3"/>
      <c r="S893" s="3"/>
      <c r="T893" s="3"/>
      <c r="U893" s="3"/>
      <c r="V893" s="3"/>
      <c r="W893" s="3"/>
      <c r="X893" s="3"/>
      <c r="Y893" s="3"/>
      <c r="Z893" s="3"/>
    </row>
    <row r="894" spans="1:26" ht="13">
      <c r="A894" s="1"/>
      <c r="B894" s="2"/>
      <c r="C894" s="2"/>
      <c r="D894" s="2"/>
      <c r="E894" s="2"/>
      <c r="F894" s="2"/>
      <c r="G894" s="2"/>
      <c r="H894" s="3"/>
      <c r="I894" s="3"/>
      <c r="J894" s="3"/>
      <c r="K894" s="3"/>
      <c r="L894" s="3"/>
      <c r="M894" s="3"/>
      <c r="N894" s="3"/>
      <c r="O894" s="3"/>
      <c r="P894" s="3"/>
      <c r="Q894" s="3"/>
      <c r="R894" s="3"/>
      <c r="S894" s="3"/>
      <c r="T894" s="3"/>
      <c r="U894" s="3"/>
      <c r="V894" s="3"/>
      <c r="W894" s="3"/>
      <c r="X894" s="3"/>
      <c r="Y894" s="3"/>
      <c r="Z894" s="3"/>
    </row>
    <row r="895" spans="1:26" ht="13">
      <c r="A895" s="1"/>
      <c r="B895" s="2"/>
      <c r="C895" s="2"/>
      <c r="D895" s="2"/>
      <c r="E895" s="2"/>
      <c r="F895" s="2"/>
      <c r="G895" s="2"/>
      <c r="H895" s="3"/>
      <c r="I895" s="3"/>
      <c r="J895" s="3"/>
      <c r="K895" s="3"/>
      <c r="L895" s="3"/>
      <c r="M895" s="3"/>
      <c r="N895" s="3"/>
      <c r="O895" s="3"/>
      <c r="P895" s="3"/>
      <c r="Q895" s="3"/>
      <c r="R895" s="3"/>
      <c r="S895" s="3"/>
      <c r="T895" s="3"/>
      <c r="U895" s="3"/>
      <c r="V895" s="3"/>
      <c r="W895" s="3"/>
      <c r="X895" s="3"/>
      <c r="Y895" s="3"/>
      <c r="Z895" s="3"/>
    </row>
    <row r="896" spans="1:26" ht="13">
      <c r="A896" s="1"/>
      <c r="B896" s="2"/>
      <c r="C896" s="2"/>
      <c r="D896" s="2"/>
      <c r="E896" s="2"/>
      <c r="F896" s="2"/>
      <c r="G896" s="2"/>
      <c r="H896" s="3"/>
      <c r="I896" s="3"/>
      <c r="J896" s="3"/>
      <c r="K896" s="3"/>
      <c r="L896" s="3"/>
      <c r="M896" s="3"/>
      <c r="N896" s="3"/>
      <c r="O896" s="3"/>
      <c r="P896" s="3"/>
      <c r="Q896" s="3"/>
      <c r="R896" s="3"/>
      <c r="S896" s="3"/>
      <c r="T896" s="3"/>
      <c r="U896" s="3"/>
      <c r="V896" s="3"/>
      <c r="W896" s="3"/>
      <c r="X896" s="3"/>
      <c r="Y896" s="3"/>
      <c r="Z896" s="3"/>
    </row>
    <row r="897" spans="1:26" ht="13">
      <c r="A897" s="1"/>
      <c r="B897" s="2"/>
      <c r="C897" s="2"/>
      <c r="D897" s="2"/>
      <c r="E897" s="2"/>
      <c r="F897" s="2"/>
      <c r="G897" s="2"/>
      <c r="H897" s="3"/>
      <c r="I897" s="3"/>
      <c r="J897" s="3"/>
      <c r="K897" s="3"/>
      <c r="L897" s="3"/>
      <c r="M897" s="3"/>
      <c r="N897" s="3"/>
      <c r="O897" s="3"/>
      <c r="P897" s="3"/>
      <c r="Q897" s="3"/>
      <c r="R897" s="3"/>
      <c r="S897" s="3"/>
      <c r="T897" s="3"/>
      <c r="U897" s="3"/>
      <c r="V897" s="3"/>
      <c r="W897" s="3"/>
      <c r="X897" s="3"/>
      <c r="Y897" s="3"/>
      <c r="Z897" s="3"/>
    </row>
    <row r="898" spans="1:26" ht="13">
      <c r="A898" s="1"/>
      <c r="B898" s="2"/>
      <c r="C898" s="2"/>
      <c r="D898" s="2"/>
      <c r="E898" s="2"/>
      <c r="F898" s="2"/>
      <c r="G898" s="2"/>
      <c r="H898" s="3"/>
      <c r="I898" s="3"/>
      <c r="J898" s="3"/>
      <c r="K898" s="3"/>
      <c r="L898" s="3"/>
      <c r="M898" s="3"/>
      <c r="N898" s="3"/>
      <c r="O898" s="3"/>
      <c r="P898" s="3"/>
      <c r="Q898" s="3"/>
      <c r="R898" s="3"/>
      <c r="S898" s="3"/>
      <c r="T898" s="3"/>
      <c r="U898" s="3"/>
      <c r="V898" s="3"/>
      <c r="W898" s="3"/>
      <c r="X898" s="3"/>
      <c r="Y898" s="3"/>
      <c r="Z898" s="3"/>
    </row>
    <row r="899" spans="1:26" ht="13">
      <c r="A899" s="1"/>
      <c r="B899" s="2"/>
      <c r="C899" s="2"/>
      <c r="D899" s="2"/>
      <c r="E899" s="2"/>
      <c r="F899" s="2"/>
      <c r="G899" s="2"/>
      <c r="H899" s="3"/>
      <c r="I899" s="3"/>
      <c r="J899" s="3"/>
      <c r="K899" s="3"/>
      <c r="L899" s="3"/>
      <c r="M899" s="3"/>
      <c r="N899" s="3"/>
      <c r="O899" s="3"/>
      <c r="P899" s="3"/>
      <c r="Q899" s="3"/>
      <c r="R899" s="3"/>
      <c r="S899" s="3"/>
      <c r="T899" s="3"/>
      <c r="U899" s="3"/>
      <c r="V899" s="3"/>
      <c r="W899" s="3"/>
      <c r="X899" s="3"/>
      <c r="Y899" s="3"/>
      <c r="Z899" s="3"/>
    </row>
    <row r="900" spans="1:26" ht="13">
      <c r="A900" s="1"/>
      <c r="B900" s="2"/>
      <c r="C900" s="2"/>
      <c r="D900" s="2"/>
      <c r="E900" s="2"/>
      <c r="F900" s="2"/>
      <c r="G900" s="2"/>
      <c r="H900" s="3"/>
      <c r="I900" s="3"/>
      <c r="J900" s="3"/>
      <c r="K900" s="3"/>
      <c r="L900" s="3"/>
      <c r="M900" s="3"/>
      <c r="N900" s="3"/>
      <c r="O900" s="3"/>
      <c r="P900" s="3"/>
      <c r="Q900" s="3"/>
      <c r="R900" s="3"/>
      <c r="S900" s="3"/>
      <c r="T900" s="3"/>
      <c r="U900" s="3"/>
      <c r="V900" s="3"/>
      <c r="W900" s="3"/>
      <c r="X900" s="3"/>
      <c r="Y900" s="3"/>
      <c r="Z900" s="3"/>
    </row>
    <row r="901" spans="1:26" ht="13">
      <c r="A901" s="1"/>
      <c r="B901" s="2"/>
      <c r="C901" s="2"/>
      <c r="D901" s="2"/>
      <c r="E901" s="2"/>
      <c r="F901" s="2"/>
      <c r="G901" s="2"/>
      <c r="H901" s="3"/>
      <c r="I901" s="3"/>
      <c r="J901" s="3"/>
      <c r="K901" s="3"/>
      <c r="L901" s="3"/>
      <c r="M901" s="3"/>
      <c r="N901" s="3"/>
      <c r="O901" s="3"/>
      <c r="P901" s="3"/>
      <c r="Q901" s="3"/>
      <c r="R901" s="3"/>
      <c r="S901" s="3"/>
      <c r="T901" s="3"/>
      <c r="U901" s="3"/>
      <c r="V901" s="3"/>
      <c r="W901" s="3"/>
      <c r="X901" s="3"/>
      <c r="Y901" s="3"/>
      <c r="Z901" s="3"/>
    </row>
    <row r="902" spans="1:26" ht="13">
      <c r="A902" s="1"/>
      <c r="B902" s="2"/>
      <c r="C902" s="2"/>
      <c r="D902" s="2"/>
      <c r="E902" s="2"/>
      <c r="F902" s="2"/>
      <c r="G902" s="2"/>
      <c r="H902" s="3"/>
      <c r="I902" s="3"/>
      <c r="J902" s="3"/>
      <c r="K902" s="3"/>
      <c r="L902" s="3"/>
      <c r="M902" s="3"/>
      <c r="N902" s="3"/>
      <c r="O902" s="3"/>
      <c r="P902" s="3"/>
      <c r="Q902" s="3"/>
      <c r="R902" s="3"/>
      <c r="S902" s="3"/>
      <c r="T902" s="3"/>
      <c r="U902" s="3"/>
      <c r="V902" s="3"/>
      <c r="W902" s="3"/>
      <c r="X902" s="3"/>
      <c r="Y902" s="3"/>
      <c r="Z902" s="3"/>
    </row>
    <row r="903" spans="1:26" ht="13">
      <c r="A903" s="1"/>
      <c r="B903" s="2"/>
      <c r="C903" s="2"/>
      <c r="D903" s="2"/>
      <c r="E903" s="2"/>
      <c r="F903" s="2"/>
      <c r="G903" s="2"/>
      <c r="H903" s="3"/>
      <c r="I903" s="3"/>
      <c r="J903" s="3"/>
      <c r="K903" s="3"/>
      <c r="L903" s="3"/>
      <c r="M903" s="3"/>
      <c r="N903" s="3"/>
      <c r="O903" s="3"/>
      <c r="P903" s="3"/>
      <c r="Q903" s="3"/>
      <c r="R903" s="3"/>
      <c r="S903" s="3"/>
      <c r="T903" s="3"/>
      <c r="U903" s="3"/>
      <c r="V903" s="3"/>
      <c r="W903" s="3"/>
      <c r="X903" s="3"/>
      <c r="Y903" s="3"/>
      <c r="Z903" s="3"/>
    </row>
    <row r="904" spans="1:26" ht="13">
      <c r="A904" s="1"/>
      <c r="B904" s="2"/>
      <c r="C904" s="2"/>
      <c r="D904" s="2"/>
      <c r="E904" s="2"/>
      <c r="F904" s="2"/>
      <c r="G904" s="2"/>
      <c r="H904" s="3"/>
      <c r="I904" s="3"/>
      <c r="J904" s="3"/>
      <c r="K904" s="3"/>
      <c r="L904" s="3"/>
      <c r="M904" s="3"/>
      <c r="N904" s="3"/>
      <c r="O904" s="3"/>
      <c r="P904" s="3"/>
      <c r="Q904" s="3"/>
      <c r="R904" s="3"/>
      <c r="S904" s="3"/>
      <c r="T904" s="3"/>
      <c r="U904" s="3"/>
      <c r="V904" s="3"/>
      <c r="W904" s="3"/>
      <c r="X904" s="3"/>
      <c r="Y904" s="3"/>
      <c r="Z904" s="3"/>
    </row>
    <row r="905" spans="1:26" ht="13">
      <c r="A905" s="1"/>
      <c r="B905" s="2"/>
      <c r="C905" s="2"/>
      <c r="D905" s="2"/>
      <c r="E905" s="2"/>
      <c r="F905" s="2"/>
      <c r="G905" s="2"/>
      <c r="H905" s="3"/>
      <c r="I905" s="3"/>
      <c r="J905" s="3"/>
      <c r="K905" s="3"/>
      <c r="L905" s="3"/>
      <c r="M905" s="3"/>
      <c r="N905" s="3"/>
      <c r="O905" s="3"/>
      <c r="P905" s="3"/>
      <c r="Q905" s="3"/>
      <c r="R905" s="3"/>
      <c r="S905" s="3"/>
      <c r="T905" s="3"/>
      <c r="U905" s="3"/>
      <c r="V905" s="3"/>
      <c r="W905" s="3"/>
      <c r="X905" s="3"/>
      <c r="Y905" s="3"/>
      <c r="Z905" s="3"/>
    </row>
    <row r="906" spans="1:26" ht="13">
      <c r="A906" s="1"/>
      <c r="B906" s="2"/>
      <c r="C906" s="2"/>
      <c r="D906" s="2"/>
      <c r="E906" s="2"/>
      <c r="F906" s="2"/>
      <c r="G906" s="2"/>
      <c r="H906" s="3"/>
      <c r="I906" s="3"/>
      <c r="J906" s="3"/>
      <c r="K906" s="3"/>
      <c r="L906" s="3"/>
      <c r="M906" s="3"/>
      <c r="N906" s="3"/>
      <c r="O906" s="3"/>
      <c r="P906" s="3"/>
      <c r="Q906" s="3"/>
      <c r="R906" s="3"/>
      <c r="S906" s="3"/>
      <c r="T906" s="3"/>
      <c r="U906" s="3"/>
      <c r="V906" s="3"/>
      <c r="W906" s="3"/>
      <c r="X906" s="3"/>
      <c r="Y906" s="3"/>
      <c r="Z906" s="3"/>
    </row>
    <row r="907" spans="1:26" ht="13">
      <c r="A907" s="1"/>
      <c r="B907" s="2"/>
      <c r="C907" s="2"/>
      <c r="D907" s="2"/>
      <c r="E907" s="2"/>
      <c r="F907" s="2"/>
      <c r="G907" s="2"/>
      <c r="H907" s="3"/>
      <c r="I907" s="3"/>
      <c r="J907" s="3"/>
      <c r="K907" s="3"/>
      <c r="L907" s="3"/>
      <c r="M907" s="3"/>
      <c r="N907" s="3"/>
      <c r="O907" s="3"/>
      <c r="P907" s="3"/>
      <c r="Q907" s="3"/>
      <c r="R907" s="3"/>
      <c r="S907" s="3"/>
      <c r="T907" s="3"/>
      <c r="U907" s="3"/>
      <c r="V907" s="3"/>
      <c r="W907" s="3"/>
      <c r="X907" s="3"/>
      <c r="Y907" s="3"/>
      <c r="Z907" s="3"/>
    </row>
    <row r="908" spans="1:26" ht="13">
      <c r="A908" s="1"/>
      <c r="B908" s="2"/>
      <c r="C908" s="2"/>
      <c r="D908" s="2"/>
      <c r="E908" s="2"/>
      <c r="F908" s="2"/>
      <c r="G908" s="2"/>
      <c r="H908" s="3"/>
      <c r="I908" s="3"/>
      <c r="J908" s="3"/>
      <c r="K908" s="3"/>
      <c r="L908" s="3"/>
      <c r="M908" s="3"/>
      <c r="N908" s="3"/>
      <c r="O908" s="3"/>
      <c r="P908" s="3"/>
      <c r="Q908" s="3"/>
      <c r="R908" s="3"/>
      <c r="S908" s="3"/>
      <c r="T908" s="3"/>
      <c r="U908" s="3"/>
      <c r="V908" s="3"/>
      <c r="W908" s="3"/>
      <c r="X908" s="3"/>
      <c r="Y908" s="3"/>
      <c r="Z908" s="3"/>
    </row>
    <row r="909" spans="1:26" ht="13">
      <c r="A909" s="1"/>
      <c r="B909" s="2"/>
      <c r="C909" s="2"/>
      <c r="D909" s="2"/>
      <c r="E909" s="2"/>
      <c r="F909" s="2"/>
      <c r="G909" s="2"/>
      <c r="H909" s="3"/>
      <c r="I909" s="3"/>
      <c r="J909" s="3"/>
      <c r="K909" s="3"/>
      <c r="L909" s="3"/>
      <c r="M909" s="3"/>
      <c r="N909" s="3"/>
      <c r="O909" s="3"/>
      <c r="P909" s="3"/>
      <c r="Q909" s="3"/>
      <c r="R909" s="3"/>
      <c r="S909" s="3"/>
      <c r="T909" s="3"/>
      <c r="U909" s="3"/>
      <c r="V909" s="3"/>
      <c r="W909" s="3"/>
      <c r="X909" s="3"/>
      <c r="Y909" s="3"/>
      <c r="Z909" s="3"/>
    </row>
    <row r="910" spans="1:26" ht="13">
      <c r="A910" s="1"/>
      <c r="B910" s="2"/>
      <c r="C910" s="2"/>
      <c r="D910" s="2"/>
      <c r="E910" s="2"/>
      <c r="F910" s="2"/>
      <c r="G910" s="2"/>
      <c r="H910" s="3"/>
      <c r="I910" s="3"/>
      <c r="J910" s="3"/>
      <c r="K910" s="3"/>
      <c r="L910" s="3"/>
      <c r="M910" s="3"/>
      <c r="N910" s="3"/>
      <c r="O910" s="3"/>
      <c r="P910" s="3"/>
      <c r="Q910" s="3"/>
      <c r="R910" s="3"/>
      <c r="S910" s="3"/>
      <c r="T910" s="3"/>
      <c r="U910" s="3"/>
      <c r="V910" s="3"/>
      <c r="W910" s="3"/>
      <c r="X910" s="3"/>
      <c r="Y910" s="3"/>
      <c r="Z910" s="3"/>
    </row>
    <row r="911" spans="1:26" ht="13">
      <c r="A911" s="1"/>
      <c r="B911" s="2"/>
      <c r="C911" s="2"/>
      <c r="D911" s="2"/>
      <c r="E911" s="2"/>
      <c r="F911" s="2"/>
      <c r="G911" s="2"/>
      <c r="H911" s="3"/>
      <c r="I911" s="3"/>
      <c r="J911" s="3"/>
      <c r="K911" s="3"/>
      <c r="L911" s="3"/>
      <c r="M911" s="3"/>
      <c r="N911" s="3"/>
      <c r="O911" s="3"/>
      <c r="P911" s="3"/>
      <c r="Q911" s="3"/>
      <c r="R911" s="3"/>
      <c r="S911" s="3"/>
      <c r="T911" s="3"/>
      <c r="U911" s="3"/>
      <c r="V911" s="3"/>
      <c r="W911" s="3"/>
      <c r="X911" s="3"/>
      <c r="Y911" s="3"/>
      <c r="Z911" s="3"/>
    </row>
    <row r="912" spans="1:26" ht="13">
      <c r="A912" s="1"/>
      <c r="B912" s="2"/>
      <c r="C912" s="2"/>
      <c r="D912" s="2"/>
      <c r="E912" s="2"/>
      <c r="F912" s="2"/>
      <c r="G912" s="2"/>
      <c r="H912" s="3"/>
      <c r="I912" s="3"/>
      <c r="J912" s="3"/>
      <c r="K912" s="3"/>
      <c r="L912" s="3"/>
      <c r="M912" s="3"/>
      <c r="N912" s="3"/>
      <c r="O912" s="3"/>
      <c r="P912" s="3"/>
      <c r="Q912" s="3"/>
      <c r="R912" s="3"/>
      <c r="S912" s="3"/>
      <c r="T912" s="3"/>
      <c r="U912" s="3"/>
      <c r="V912" s="3"/>
      <c r="W912" s="3"/>
      <c r="X912" s="3"/>
      <c r="Y912" s="3"/>
      <c r="Z912" s="3"/>
    </row>
    <row r="913" spans="1:26" ht="13">
      <c r="A913" s="1"/>
      <c r="B913" s="2"/>
      <c r="C913" s="2"/>
      <c r="D913" s="2"/>
      <c r="E913" s="2"/>
      <c r="F913" s="2"/>
      <c r="G913" s="2"/>
      <c r="H913" s="3"/>
      <c r="I913" s="3"/>
      <c r="J913" s="3"/>
      <c r="K913" s="3"/>
      <c r="L913" s="3"/>
      <c r="M913" s="3"/>
      <c r="N913" s="3"/>
      <c r="O913" s="3"/>
      <c r="P913" s="3"/>
      <c r="Q913" s="3"/>
      <c r="R913" s="3"/>
      <c r="S913" s="3"/>
      <c r="T913" s="3"/>
      <c r="U913" s="3"/>
      <c r="V913" s="3"/>
      <c r="W913" s="3"/>
      <c r="X913" s="3"/>
      <c r="Y913" s="3"/>
      <c r="Z913" s="3"/>
    </row>
    <row r="914" spans="1:26" ht="13">
      <c r="A914" s="1"/>
      <c r="B914" s="2"/>
      <c r="C914" s="2"/>
      <c r="D914" s="2"/>
      <c r="E914" s="2"/>
      <c r="F914" s="2"/>
      <c r="G914" s="2"/>
      <c r="H914" s="3"/>
      <c r="I914" s="3"/>
      <c r="J914" s="3"/>
      <c r="K914" s="3"/>
      <c r="L914" s="3"/>
      <c r="M914" s="3"/>
      <c r="N914" s="3"/>
      <c r="O914" s="3"/>
      <c r="P914" s="3"/>
      <c r="Q914" s="3"/>
      <c r="R914" s="3"/>
      <c r="S914" s="3"/>
      <c r="T914" s="3"/>
      <c r="U914" s="3"/>
      <c r="V914" s="3"/>
      <c r="W914" s="3"/>
      <c r="X914" s="3"/>
      <c r="Y914" s="3"/>
      <c r="Z914" s="3"/>
    </row>
    <row r="915" spans="1:26" ht="13">
      <c r="A915" s="1"/>
      <c r="B915" s="2"/>
      <c r="C915" s="2"/>
      <c r="D915" s="2"/>
      <c r="E915" s="2"/>
      <c r="F915" s="2"/>
      <c r="G915" s="2"/>
      <c r="H915" s="3"/>
      <c r="I915" s="3"/>
      <c r="J915" s="3"/>
      <c r="K915" s="3"/>
      <c r="L915" s="3"/>
      <c r="M915" s="3"/>
      <c r="N915" s="3"/>
      <c r="O915" s="3"/>
      <c r="P915" s="3"/>
      <c r="Q915" s="3"/>
      <c r="R915" s="3"/>
      <c r="S915" s="3"/>
      <c r="T915" s="3"/>
      <c r="U915" s="3"/>
      <c r="V915" s="3"/>
      <c r="W915" s="3"/>
      <c r="X915" s="3"/>
      <c r="Y915" s="3"/>
      <c r="Z915" s="3"/>
    </row>
    <row r="916" spans="1:26" ht="13">
      <c r="A916" s="1"/>
      <c r="B916" s="2"/>
      <c r="C916" s="2"/>
      <c r="D916" s="2"/>
      <c r="E916" s="2"/>
      <c r="F916" s="2"/>
      <c r="G916" s="2"/>
      <c r="H916" s="3"/>
      <c r="I916" s="3"/>
      <c r="J916" s="3"/>
      <c r="K916" s="3"/>
      <c r="L916" s="3"/>
      <c r="M916" s="3"/>
      <c r="N916" s="3"/>
      <c r="O916" s="3"/>
      <c r="P916" s="3"/>
      <c r="Q916" s="3"/>
      <c r="R916" s="3"/>
      <c r="S916" s="3"/>
      <c r="T916" s="3"/>
      <c r="U916" s="3"/>
      <c r="V916" s="3"/>
      <c r="W916" s="3"/>
      <c r="X916" s="3"/>
      <c r="Y916" s="3"/>
      <c r="Z916" s="3"/>
    </row>
    <row r="917" spans="1:26" ht="13">
      <c r="A917" s="1"/>
      <c r="B917" s="2"/>
      <c r="C917" s="2"/>
      <c r="D917" s="2"/>
      <c r="E917" s="2"/>
      <c r="F917" s="2"/>
      <c r="G917" s="2"/>
      <c r="H917" s="3"/>
      <c r="I917" s="3"/>
      <c r="J917" s="3"/>
      <c r="K917" s="3"/>
      <c r="L917" s="3"/>
      <c r="M917" s="3"/>
      <c r="N917" s="3"/>
      <c r="O917" s="3"/>
      <c r="P917" s="3"/>
      <c r="Q917" s="3"/>
      <c r="R917" s="3"/>
      <c r="S917" s="3"/>
      <c r="T917" s="3"/>
      <c r="U917" s="3"/>
      <c r="V917" s="3"/>
      <c r="W917" s="3"/>
      <c r="X917" s="3"/>
      <c r="Y917" s="3"/>
      <c r="Z917" s="3"/>
    </row>
    <row r="918" spans="1:26" ht="13">
      <c r="A918" s="1"/>
      <c r="B918" s="2"/>
      <c r="C918" s="2"/>
      <c r="D918" s="2"/>
      <c r="E918" s="2"/>
      <c r="F918" s="2"/>
      <c r="G918" s="2"/>
      <c r="H918" s="3"/>
      <c r="I918" s="3"/>
      <c r="J918" s="3"/>
      <c r="K918" s="3"/>
      <c r="L918" s="3"/>
      <c r="M918" s="3"/>
      <c r="N918" s="3"/>
      <c r="O918" s="3"/>
      <c r="P918" s="3"/>
      <c r="Q918" s="3"/>
      <c r="R918" s="3"/>
      <c r="S918" s="3"/>
      <c r="T918" s="3"/>
      <c r="U918" s="3"/>
      <c r="V918" s="3"/>
      <c r="W918" s="3"/>
      <c r="X918" s="3"/>
      <c r="Y918" s="3"/>
      <c r="Z918" s="3"/>
    </row>
    <row r="919" spans="1:26" ht="13">
      <c r="A919" s="1"/>
      <c r="B919" s="2"/>
      <c r="C919" s="2"/>
      <c r="D919" s="2"/>
      <c r="E919" s="2"/>
      <c r="F919" s="2"/>
      <c r="G919" s="2"/>
      <c r="H919" s="3"/>
      <c r="I919" s="3"/>
      <c r="J919" s="3"/>
      <c r="K919" s="3"/>
      <c r="L919" s="3"/>
      <c r="M919" s="3"/>
      <c r="N919" s="3"/>
      <c r="O919" s="3"/>
      <c r="P919" s="3"/>
      <c r="Q919" s="3"/>
      <c r="R919" s="3"/>
      <c r="S919" s="3"/>
      <c r="T919" s="3"/>
      <c r="U919" s="3"/>
      <c r="V919" s="3"/>
      <c r="W919" s="3"/>
      <c r="X919" s="3"/>
      <c r="Y919" s="3"/>
      <c r="Z919" s="3"/>
    </row>
    <row r="920" spans="1:26" ht="13">
      <c r="A920" s="1"/>
      <c r="B920" s="2"/>
      <c r="C920" s="2"/>
      <c r="D920" s="2"/>
      <c r="E920" s="2"/>
      <c r="F920" s="2"/>
      <c r="G920" s="2"/>
      <c r="H920" s="3"/>
      <c r="I920" s="3"/>
      <c r="J920" s="3"/>
      <c r="K920" s="3"/>
      <c r="L920" s="3"/>
      <c r="M920" s="3"/>
      <c r="N920" s="3"/>
      <c r="O920" s="3"/>
      <c r="P920" s="3"/>
      <c r="Q920" s="3"/>
      <c r="R920" s="3"/>
      <c r="S920" s="3"/>
      <c r="T920" s="3"/>
      <c r="U920" s="3"/>
      <c r="V920" s="3"/>
      <c r="W920" s="3"/>
      <c r="X920" s="3"/>
      <c r="Y920" s="3"/>
      <c r="Z920" s="3"/>
    </row>
    <row r="921" spans="1:26" ht="13">
      <c r="A921" s="1"/>
      <c r="B921" s="2"/>
      <c r="C921" s="2"/>
      <c r="D921" s="2"/>
      <c r="E921" s="2"/>
      <c r="F921" s="2"/>
      <c r="G921" s="2"/>
      <c r="H921" s="3"/>
      <c r="I921" s="3"/>
      <c r="J921" s="3"/>
      <c r="K921" s="3"/>
      <c r="L921" s="3"/>
      <c r="M921" s="3"/>
      <c r="N921" s="3"/>
      <c r="O921" s="3"/>
      <c r="P921" s="3"/>
      <c r="Q921" s="3"/>
      <c r="R921" s="3"/>
      <c r="S921" s="3"/>
      <c r="T921" s="3"/>
      <c r="U921" s="3"/>
      <c r="V921" s="3"/>
      <c r="W921" s="3"/>
      <c r="X921" s="3"/>
      <c r="Y921" s="3"/>
      <c r="Z921" s="3"/>
    </row>
    <row r="922" spans="1:26" ht="13">
      <c r="A922" s="1"/>
      <c r="B922" s="2"/>
      <c r="C922" s="2"/>
      <c r="D922" s="2"/>
      <c r="E922" s="2"/>
      <c r="F922" s="2"/>
      <c r="G922" s="2"/>
      <c r="H922" s="3"/>
      <c r="I922" s="3"/>
      <c r="J922" s="3"/>
      <c r="K922" s="3"/>
      <c r="L922" s="3"/>
      <c r="M922" s="3"/>
      <c r="N922" s="3"/>
      <c r="O922" s="3"/>
      <c r="P922" s="3"/>
      <c r="Q922" s="3"/>
      <c r="R922" s="3"/>
      <c r="S922" s="3"/>
      <c r="T922" s="3"/>
      <c r="U922" s="3"/>
      <c r="V922" s="3"/>
      <c r="W922" s="3"/>
      <c r="X922" s="3"/>
      <c r="Y922" s="3"/>
      <c r="Z922" s="3"/>
    </row>
    <row r="923" spans="1:26" ht="13">
      <c r="A923" s="1"/>
      <c r="B923" s="2"/>
      <c r="C923" s="2"/>
      <c r="D923" s="2"/>
      <c r="E923" s="2"/>
      <c r="F923" s="2"/>
      <c r="G923" s="2"/>
      <c r="H923" s="3"/>
      <c r="I923" s="3"/>
      <c r="J923" s="3"/>
      <c r="K923" s="3"/>
      <c r="L923" s="3"/>
      <c r="M923" s="3"/>
      <c r="N923" s="3"/>
      <c r="O923" s="3"/>
      <c r="P923" s="3"/>
      <c r="Q923" s="3"/>
      <c r="R923" s="3"/>
      <c r="S923" s="3"/>
      <c r="T923" s="3"/>
      <c r="U923" s="3"/>
      <c r="V923" s="3"/>
      <c r="W923" s="3"/>
      <c r="X923" s="3"/>
      <c r="Y923" s="3"/>
      <c r="Z923" s="3"/>
    </row>
    <row r="924" spans="1:26" ht="13">
      <c r="A924" s="1"/>
      <c r="B924" s="2"/>
      <c r="C924" s="2"/>
      <c r="D924" s="2"/>
      <c r="E924" s="2"/>
      <c r="F924" s="2"/>
      <c r="G924" s="2"/>
      <c r="H924" s="3"/>
      <c r="I924" s="3"/>
      <c r="J924" s="3"/>
      <c r="K924" s="3"/>
      <c r="L924" s="3"/>
      <c r="M924" s="3"/>
      <c r="N924" s="3"/>
      <c r="O924" s="3"/>
      <c r="P924" s="3"/>
      <c r="Q924" s="3"/>
      <c r="R924" s="3"/>
      <c r="S924" s="3"/>
      <c r="T924" s="3"/>
      <c r="U924" s="3"/>
      <c r="V924" s="3"/>
      <c r="W924" s="3"/>
      <c r="X924" s="3"/>
      <c r="Y924" s="3"/>
      <c r="Z924" s="3"/>
    </row>
    <row r="925" spans="1:26" ht="13">
      <c r="A925" s="1"/>
      <c r="B925" s="2"/>
      <c r="C925" s="2"/>
      <c r="D925" s="2"/>
      <c r="E925" s="2"/>
      <c r="F925" s="2"/>
      <c r="G925" s="2"/>
      <c r="H925" s="3"/>
      <c r="I925" s="3"/>
      <c r="J925" s="3"/>
      <c r="K925" s="3"/>
      <c r="L925" s="3"/>
      <c r="M925" s="3"/>
      <c r="N925" s="3"/>
      <c r="O925" s="3"/>
      <c r="P925" s="3"/>
      <c r="Q925" s="3"/>
      <c r="R925" s="3"/>
      <c r="S925" s="3"/>
      <c r="T925" s="3"/>
      <c r="U925" s="3"/>
      <c r="V925" s="3"/>
      <c r="W925" s="3"/>
      <c r="X925" s="3"/>
      <c r="Y925" s="3"/>
      <c r="Z925" s="3"/>
    </row>
    <row r="926" spans="1:26" ht="13">
      <c r="A926" s="1"/>
      <c r="B926" s="2"/>
      <c r="C926" s="2"/>
      <c r="D926" s="2"/>
      <c r="E926" s="2"/>
      <c r="F926" s="2"/>
      <c r="G926" s="2"/>
      <c r="H926" s="3"/>
      <c r="I926" s="3"/>
      <c r="J926" s="3"/>
      <c r="K926" s="3"/>
      <c r="L926" s="3"/>
      <c r="M926" s="3"/>
      <c r="N926" s="3"/>
      <c r="O926" s="3"/>
      <c r="P926" s="3"/>
      <c r="Q926" s="3"/>
      <c r="R926" s="3"/>
      <c r="S926" s="3"/>
      <c r="T926" s="3"/>
      <c r="U926" s="3"/>
      <c r="V926" s="3"/>
      <c r="W926" s="3"/>
      <c r="X926" s="3"/>
      <c r="Y926" s="3"/>
      <c r="Z926" s="3"/>
    </row>
    <row r="927" spans="1:26" ht="13">
      <c r="A927" s="1"/>
      <c r="B927" s="2"/>
      <c r="C927" s="2"/>
      <c r="D927" s="2"/>
      <c r="E927" s="2"/>
      <c r="F927" s="2"/>
      <c r="G927" s="2"/>
      <c r="H927" s="3"/>
      <c r="I927" s="3"/>
      <c r="J927" s="3"/>
      <c r="K927" s="3"/>
      <c r="L927" s="3"/>
      <c r="M927" s="3"/>
      <c r="N927" s="3"/>
      <c r="O927" s="3"/>
      <c r="P927" s="3"/>
      <c r="Q927" s="3"/>
      <c r="R927" s="3"/>
      <c r="S927" s="3"/>
      <c r="T927" s="3"/>
      <c r="U927" s="3"/>
      <c r="V927" s="3"/>
      <c r="W927" s="3"/>
      <c r="X927" s="3"/>
      <c r="Y927" s="3"/>
      <c r="Z927" s="3"/>
    </row>
    <row r="928" spans="1:26" ht="13">
      <c r="A928" s="1"/>
      <c r="B928" s="2"/>
      <c r="C928" s="2"/>
      <c r="D928" s="2"/>
      <c r="E928" s="2"/>
      <c r="F928" s="2"/>
      <c r="G928" s="2"/>
      <c r="H928" s="3"/>
      <c r="I928" s="3"/>
      <c r="J928" s="3"/>
      <c r="K928" s="3"/>
      <c r="L928" s="3"/>
      <c r="M928" s="3"/>
      <c r="N928" s="3"/>
      <c r="O928" s="3"/>
      <c r="P928" s="3"/>
      <c r="Q928" s="3"/>
      <c r="R928" s="3"/>
      <c r="S928" s="3"/>
      <c r="T928" s="3"/>
      <c r="U928" s="3"/>
      <c r="V928" s="3"/>
      <c r="W928" s="3"/>
      <c r="X928" s="3"/>
      <c r="Y928" s="3"/>
      <c r="Z928" s="3"/>
    </row>
    <row r="929" spans="1:26" ht="13">
      <c r="A929" s="1"/>
      <c r="B929" s="2"/>
      <c r="C929" s="2"/>
      <c r="D929" s="2"/>
      <c r="E929" s="2"/>
      <c r="F929" s="2"/>
      <c r="G929" s="2"/>
      <c r="H929" s="3"/>
      <c r="I929" s="3"/>
      <c r="J929" s="3"/>
      <c r="K929" s="3"/>
      <c r="L929" s="3"/>
      <c r="M929" s="3"/>
      <c r="N929" s="3"/>
      <c r="O929" s="3"/>
      <c r="P929" s="3"/>
      <c r="Q929" s="3"/>
      <c r="R929" s="3"/>
      <c r="S929" s="3"/>
      <c r="T929" s="3"/>
      <c r="U929" s="3"/>
      <c r="V929" s="3"/>
      <c r="W929" s="3"/>
      <c r="X929" s="3"/>
      <c r="Y929" s="3"/>
      <c r="Z929" s="3"/>
    </row>
    <row r="930" spans="1:26" ht="13">
      <c r="A930" s="1"/>
      <c r="B930" s="2"/>
      <c r="C930" s="2"/>
      <c r="D930" s="2"/>
      <c r="E930" s="2"/>
      <c r="F930" s="2"/>
      <c r="G930" s="2"/>
      <c r="H930" s="3"/>
      <c r="I930" s="3"/>
      <c r="J930" s="3"/>
      <c r="K930" s="3"/>
      <c r="L930" s="3"/>
      <c r="M930" s="3"/>
      <c r="N930" s="3"/>
      <c r="O930" s="3"/>
      <c r="P930" s="3"/>
      <c r="Q930" s="3"/>
      <c r="R930" s="3"/>
      <c r="S930" s="3"/>
      <c r="T930" s="3"/>
      <c r="U930" s="3"/>
      <c r="V930" s="3"/>
      <c r="W930" s="3"/>
      <c r="X930" s="3"/>
      <c r="Y930" s="3"/>
      <c r="Z930" s="3"/>
    </row>
    <row r="931" spans="1:26" ht="13">
      <c r="A931" s="1"/>
      <c r="B931" s="2"/>
      <c r="C931" s="2"/>
      <c r="D931" s="2"/>
      <c r="E931" s="2"/>
      <c r="F931" s="2"/>
      <c r="G931" s="2"/>
      <c r="H931" s="3"/>
      <c r="I931" s="3"/>
      <c r="J931" s="3"/>
      <c r="K931" s="3"/>
      <c r="L931" s="3"/>
      <c r="M931" s="3"/>
      <c r="N931" s="3"/>
      <c r="O931" s="3"/>
      <c r="P931" s="3"/>
      <c r="Q931" s="3"/>
      <c r="R931" s="3"/>
      <c r="S931" s="3"/>
      <c r="T931" s="3"/>
      <c r="U931" s="3"/>
      <c r="V931" s="3"/>
      <c r="W931" s="3"/>
      <c r="X931" s="3"/>
      <c r="Y931" s="3"/>
      <c r="Z931" s="3"/>
    </row>
    <row r="932" spans="1:26" ht="13">
      <c r="A932" s="1"/>
      <c r="B932" s="2"/>
      <c r="C932" s="2"/>
      <c r="D932" s="2"/>
      <c r="E932" s="2"/>
      <c r="F932" s="2"/>
      <c r="G932" s="2"/>
      <c r="H932" s="3"/>
      <c r="I932" s="3"/>
      <c r="J932" s="3"/>
      <c r="K932" s="3"/>
      <c r="L932" s="3"/>
      <c r="M932" s="3"/>
      <c r="N932" s="3"/>
      <c r="O932" s="3"/>
      <c r="P932" s="3"/>
      <c r="Q932" s="3"/>
      <c r="R932" s="3"/>
      <c r="S932" s="3"/>
      <c r="T932" s="3"/>
      <c r="U932" s="3"/>
      <c r="V932" s="3"/>
      <c r="W932" s="3"/>
      <c r="X932" s="3"/>
      <c r="Y932" s="3"/>
      <c r="Z932" s="3"/>
    </row>
    <row r="933" spans="1:26" ht="13">
      <c r="A933" s="1"/>
      <c r="B933" s="2"/>
      <c r="C933" s="2"/>
      <c r="D933" s="2"/>
      <c r="E933" s="2"/>
      <c r="F933" s="2"/>
      <c r="G933" s="2"/>
      <c r="H933" s="3"/>
      <c r="I933" s="3"/>
      <c r="J933" s="3"/>
      <c r="K933" s="3"/>
      <c r="L933" s="3"/>
      <c r="M933" s="3"/>
      <c r="N933" s="3"/>
      <c r="O933" s="3"/>
      <c r="P933" s="3"/>
      <c r="Q933" s="3"/>
      <c r="R933" s="3"/>
      <c r="S933" s="3"/>
      <c r="T933" s="3"/>
      <c r="U933" s="3"/>
      <c r="V933" s="3"/>
      <c r="W933" s="3"/>
      <c r="X933" s="3"/>
      <c r="Y933" s="3"/>
      <c r="Z933" s="3"/>
    </row>
    <row r="934" spans="1:26" ht="13">
      <c r="A934" s="1"/>
      <c r="B934" s="2"/>
      <c r="C934" s="2"/>
      <c r="D934" s="2"/>
      <c r="E934" s="2"/>
      <c r="F934" s="2"/>
      <c r="G934" s="2"/>
      <c r="H934" s="3"/>
      <c r="I934" s="3"/>
      <c r="J934" s="3"/>
      <c r="K934" s="3"/>
      <c r="L934" s="3"/>
      <c r="M934" s="3"/>
      <c r="N934" s="3"/>
      <c r="O934" s="3"/>
      <c r="P934" s="3"/>
      <c r="Q934" s="3"/>
      <c r="R934" s="3"/>
      <c r="S934" s="3"/>
      <c r="T934" s="3"/>
      <c r="U934" s="3"/>
      <c r="V934" s="3"/>
      <c r="W934" s="3"/>
      <c r="X934" s="3"/>
      <c r="Y934" s="3"/>
      <c r="Z934" s="3"/>
    </row>
    <row r="935" spans="1:26" ht="13">
      <c r="A935" s="1"/>
      <c r="B935" s="2"/>
      <c r="C935" s="2"/>
      <c r="D935" s="2"/>
      <c r="E935" s="2"/>
      <c r="F935" s="2"/>
      <c r="G935" s="2"/>
      <c r="H935" s="3"/>
      <c r="I935" s="3"/>
      <c r="J935" s="3"/>
      <c r="K935" s="3"/>
      <c r="L935" s="3"/>
      <c r="M935" s="3"/>
      <c r="N935" s="3"/>
      <c r="O935" s="3"/>
      <c r="P935" s="3"/>
      <c r="Q935" s="3"/>
      <c r="R935" s="3"/>
      <c r="S935" s="3"/>
      <c r="T935" s="3"/>
      <c r="U935" s="3"/>
      <c r="V935" s="3"/>
      <c r="W935" s="3"/>
      <c r="X935" s="3"/>
      <c r="Y935" s="3"/>
      <c r="Z935" s="3"/>
    </row>
    <row r="936" spans="1:26" ht="13">
      <c r="A936" s="1"/>
      <c r="B936" s="2"/>
      <c r="C936" s="2"/>
      <c r="D936" s="2"/>
      <c r="E936" s="2"/>
      <c r="F936" s="2"/>
      <c r="G936" s="2"/>
      <c r="H936" s="3"/>
      <c r="I936" s="3"/>
      <c r="J936" s="3"/>
      <c r="K936" s="3"/>
      <c r="L936" s="3"/>
      <c r="M936" s="3"/>
      <c r="N936" s="3"/>
      <c r="O936" s="3"/>
      <c r="P936" s="3"/>
      <c r="Q936" s="3"/>
      <c r="R936" s="3"/>
      <c r="S936" s="3"/>
      <c r="T936" s="3"/>
      <c r="U936" s="3"/>
      <c r="V936" s="3"/>
      <c r="W936" s="3"/>
      <c r="X936" s="3"/>
      <c r="Y936" s="3"/>
      <c r="Z936" s="3"/>
    </row>
    <row r="937" spans="1:26" ht="13">
      <c r="A937" s="1"/>
      <c r="B937" s="2"/>
      <c r="C937" s="2"/>
      <c r="D937" s="2"/>
      <c r="E937" s="2"/>
      <c r="F937" s="2"/>
      <c r="G937" s="2"/>
      <c r="H937" s="3"/>
      <c r="I937" s="3"/>
      <c r="J937" s="3"/>
      <c r="K937" s="3"/>
      <c r="L937" s="3"/>
      <c r="M937" s="3"/>
      <c r="N937" s="3"/>
      <c r="O937" s="3"/>
      <c r="P937" s="3"/>
      <c r="Q937" s="3"/>
      <c r="R937" s="3"/>
      <c r="S937" s="3"/>
      <c r="T937" s="3"/>
      <c r="U937" s="3"/>
      <c r="V937" s="3"/>
      <c r="W937" s="3"/>
      <c r="X937" s="3"/>
      <c r="Y937" s="3"/>
      <c r="Z937" s="3"/>
    </row>
    <row r="938" spans="1:26" ht="13">
      <c r="A938" s="1"/>
      <c r="B938" s="2"/>
      <c r="C938" s="2"/>
      <c r="D938" s="2"/>
      <c r="E938" s="2"/>
      <c r="F938" s="2"/>
      <c r="G938" s="2"/>
      <c r="H938" s="3"/>
      <c r="I938" s="3"/>
      <c r="J938" s="3"/>
      <c r="K938" s="3"/>
      <c r="L938" s="3"/>
      <c r="M938" s="3"/>
      <c r="N938" s="3"/>
      <c r="O938" s="3"/>
      <c r="P938" s="3"/>
      <c r="Q938" s="3"/>
      <c r="R938" s="3"/>
      <c r="S938" s="3"/>
      <c r="T938" s="3"/>
      <c r="U938" s="3"/>
      <c r="V938" s="3"/>
      <c r="W938" s="3"/>
      <c r="X938" s="3"/>
      <c r="Y938" s="3"/>
      <c r="Z938" s="3"/>
    </row>
    <row r="939" spans="1:26" ht="13">
      <c r="A939" s="1"/>
      <c r="B939" s="2"/>
      <c r="C939" s="2"/>
      <c r="D939" s="2"/>
      <c r="E939" s="2"/>
      <c r="F939" s="2"/>
      <c r="G939" s="2"/>
      <c r="H939" s="3"/>
      <c r="I939" s="3"/>
      <c r="J939" s="3"/>
      <c r="K939" s="3"/>
      <c r="L939" s="3"/>
      <c r="M939" s="3"/>
      <c r="N939" s="3"/>
      <c r="O939" s="3"/>
      <c r="P939" s="3"/>
      <c r="Q939" s="3"/>
      <c r="R939" s="3"/>
      <c r="S939" s="3"/>
      <c r="T939" s="3"/>
      <c r="U939" s="3"/>
      <c r="V939" s="3"/>
      <c r="W939" s="3"/>
      <c r="X939" s="3"/>
      <c r="Y939" s="3"/>
      <c r="Z939" s="3"/>
    </row>
    <row r="940" spans="1:26" ht="13">
      <c r="A940" s="1"/>
      <c r="B940" s="2"/>
      <c r="C940" s="2"/>
      <c r="D940" s="2"/>
      <c r="E940" s="2"/>
      <c r="F940" s="2"/>
      <c r="G940" s="2"/>
      <c r="H940" s="3"/>
      <c r="I940" s="3"/>
      <c r="J940" s="3"/>
      <c r="K940" s="3"/>
      <c r="L940" s="3"/>
      <c r="M940" s="3"/>
      <c r="N940" s="3"/>
      <c r="O940" s="3"/>
      <c r="P940" s="3"/>
      <c r="Q940" s="3"/>
      <c r="R940" s="3"/>
      <c r="S940" s="3"/>
      <c r="T940" s="3"/>
      <c r="U940" s="3"/>
      <c r="V940" s="3"/>
      <c r="W940" s="3"/>
      <c r="X940" s="3"/>
      <c r="Y940" s="3"/>
      <c r="Z940" s="3"/>
    </row>
    <row r="941" spans="1:26" ht="13">
      <c r="A941" s="1"/>
      <c r="B941" s="2"/>
      <c r="C941" s="2"/>
      <c r="D941" s="2"/>
      <c r="E941" s="2"/>
      <c r="F941" s="2"/>
      <c r="G941" s="2"/>
      <c r="H941" s="3"/>
      <c r="I941" s="3"/>
      <c r="J941" s="3"/>
      <c r="K941" s="3"/>
      <c r="L941" s="3"/>
      <c r="M941" s="3"/>
      <c r="N941" s="3"/>
      <c r="O941" s="3"/>
      <c r="P941" s="3"/>
      <c r="Q941" s="3"/>
      <c r="R941" s="3"/>
      <c r="S941" s="3"/>
      <c r="T941" s="3"/>
      <c r="U941" s="3"/>
      <c r="V941" s="3"/>
      <c r="W941" s="3"/>
      <c r="X941" s="3"/>
      <c r="Y941" s="3"/>
      <c r="Z941" s="3"/>
    </row>
    <row r="942" spans="1:26" ht="13">
      <c r="A942" s="1"/>
      <c r="B942" s="2"/>
      <c r="C942" s="2"/>
      <c r="D942" s="2"/>
      <c r="E942" s="2"/>
      <c r="F942" s="2"/>
      <c r="G942" s="2"/>
      <c r="H942" s="3"/>
      <c r="I942" s="3"/>
      <c r="J942" s="3"/>
      <c r="K942" s="3"/>
      <c r="L942" s="3"/>
      <c r="M942" s="3"/>
      <c r="N942" s="3"/>
      <c r="O942" s="3"/>
      <c r="P942" s="3"/>
      <c r="Q942" s="3"/>
      <c r="R942" s="3"/>
      <c r="S942" s="3"/>
      <c r="T942" s="3"/>
      <c r="U942" s="3"/>
      <c r="V942" s="3"/>
      <c r="W942" s="3"/>
      <c r="X942" s="3"/>
      <c r="Y942" s="3"/>
      <c r="Z942" s="3"/>
    </row>
    <row r="943" spans="1:26" ht="13">
      <c r="A943" s="1"/>
      <c r="B943" s="2"/>
      <c r="C943" s="2"/>
      <c r="D943" s="2"/>
      <c r="E943" s="2"/>
      <c r="F943" s="2"/>
      <c r="G943" s="2"/>
      <c r="H943" s="3"/>
      <c r="I943" s="3"/>
      <c r="J943" s="3"/>
      <c r="K943" s="3"/>
      <c r="L943" s="3"/>
      <c r="M943" s="3"/>
      <c r="N943" s="3"/>
      <c r="O943" s="3"/>
      <c r="P943" s="3"/>
      <c r="Q943" s="3"/>
      <c r="R943" s="3"/>
      <c r="S943" s="3"/>
      <c r="T943" s="3"/>
      <c r="U943" s="3"/>
      <c r="V943" s="3"/>
      <c r="W943" s="3"/>
      <c r="X943" s="3"/>
      <c r="Y943" s="3"/>
      <c r="Z943" s="3"/>
    </row>
    <row r="944" spans="1:26" ht="13">
      <c r="A944" s="1"/>
      <c r="B944" s="2"/>
      <c r="C944" s="2"/>
      <c r="D944" s="2"/>
      <c r="E944" s="2"/>
      <c r="F944" s="2"/>
      <c r="G944" s="2"/>
      <c r="H944" s="3"/>
      <c r="I944" s="3"/>
      <c r="J944" s="3"/>
      <c r="K944" s="3"/>
      <c r="L944" s="3"/>
      <c r="M944" s="3"/>
      <c r="N944" s="3"/>
      <c r="O944" s="3"/>
      <c r="P944" s="3"/>
      <c r="Q944" s="3"/>
      <c r="R944" s="3"/>
      <c r="S944" s="3"/>
      <c r="T944" s="3"/>
      <c r="U944" s="3"/>
      <c r="V944" s="3"/>
      <c r="W944" s="3"/>
      <c r="X944" s="3"/>
      <c r="Y944" s="3"/>
      <c r="Z944" s="3"/>
    </row>
    <row r="945" spans="1:26" ht="13">
      <c r="A945" s="1"/>
      <c r="B945" s="2"/>
      <c r="C945" s="2"/>
      <c r="D945" s="2"/>
      <c r="E945" s="2"/>
      <c r="F945" s="2"/>
      <c r="G945" s="2"/>
      <c r="H945" s="3"/>
      <c r="I945" s="3"/>
      <c r="J945" s="3"/>
      <c r="K945" s="3"/>
      <c r="L945" s="3"/>
      <c r="M945" s="3"/>
      <c r="N945" s="3"/>
      <c r="O945" s="3"/>
      <c r="P945" s="3"/>
      <c r="Q945" s="3"/>
      <c r="R945" s="3"/>
      <c r="S945" s="3"/>
      <c r="T945" s="3"/>
      <c r="U945" s="3"/>
      <c r="V945" s="3"/>
      <c r="W945" s="3"/>
      <c r="X945" s="3"/>
      <c r="Y945" s="3"/>
      <c r="Z945" s="3"/>
    </row>
    <row r="946" spans="1:26" ht="13">
      <c r="A946" s="1"/>
      <c r="B946" s="2"/>
      <c r="C946" s="2"/>
      <c r="D946" s="2"/>
      <c r="E946" s="2"/>
      <c r="F946" s="2"/>
      <c r="G946" s="2"/>
      <c r="H946" s="3"/>
      <c r="I946" s="3"/>
      <c r="J946" s="3"/>
      <c r="K946" s="3"/>
      <c r="L946" s="3"/>
      <c r="M946" s="3"/>
      <c r="N946" s="3"/>
      <c r="O946" s="3"/>
      <c r="P946" s="3"/>
      <c r="Q946" s="3"/>
      <c r="R946" s="3"/>
      <c r="S946" s="3"/>
      <c r="T946" s="3"/>
      <c r="U946" s="3"/>
      <c r="V946" s="3"/>
      <c r="W946" s="3"/>
      <c r="X946" s="3"/>
      <c r="Y946" s="3"/>
      <c r="Z946" s="3"/>
    </row>
    <row r="947" spans="1:26" ht="13">
      <c r="A947" s="1"/>
      <c r="B947" s="2"/>
      <c r="C947" s="2"/>
      <c r="D947" s="2"/>
      <c r="E947" s="2"/>
      <c r="F947" s="2"/>
      <c r="G947" s="2"/>
      <c r="H947" s="3"/>
      <c r="I947" s="3"/>
      <c r="J947" s="3"/>
      <c r="K947" s="3"/>
      <c r="L947" s="3"/>
      <c r="M947" s="3"/>
      <c r="N947" s="3"/>
      <c r="O947" s="3"/>
      <c r="P947" s="3"/>
      <c r="Q947" s="3"/>
      <c r="R947" s="3"/>
      <c r="S947" s="3"/>
      <c r="T947" s="3"/>
      <c r="U947" s="3"/>
      <c r="V947" s="3"/>
      <c r="W947" s="3"/>
      <c r="X947" s="3"/>
      <c r="Y947" s="3"/>
      <c r="Z947" s="3"/>
    </row>
    <row r="948" spans="1:26" ht="13">
      <c r="A948" s="1"/>
      <c r="B948" s="2"/>
      <c r="C948" s="2"/>
      <c r="D948" s="2"/>
      <c r="E948" s="2"/>
      <c r="F948" s="2"/>
      <c r="G948" s="2"/>
      <c r="H948" s="3"/>
      <c r="I948" s="3"/>
      <c r="J948" s="3"/>
      <c r="K948" s="3"/>
      <c r="L948" s="3"/>
      <c r="M948" s="3"/>
      <c r="N948" s="3"/>
      <c r="O948" s="3"/>
      <c r="P948" s="3"/>
      <c r="Q948" s="3"/>
      <c r="R948" s="3"/>
      <c r="S948" s="3"/>
      <c r="T948" s="3"/>
      <c r="U948" s="3"/>
      <c r="V948" s="3"/>
      <c r="W948" s="3"/>
      <c r="X948" s="3"/>
      <c r="Y948" s="3"/>
      <c r="Z948" s="3"/>
    </row>
    <row r="949" spans="1:26" ht="13">
      <c r="A949" s="1"/>
      <c r="B949" s="2"/>
      <c r="C949" s="2"/>
      <c r="D949" s="2"/>
      <c r="E949" s="2"/>
      <c r="F949" s="2"/>
      <c r="G949" s="2"/>
      <c r="H949" s="3"/>
      <c r="I949" s="3"/>
      <c r="J949" s="3"/>
      <c r="K949" s="3"/>
      <c r="L949" s="3"/>
      <c r="M949" s="3"/>
      <c r="N949" s="3"/>
      <c r="O949" s="3"/>
      <c r="P949" s="3"/>
      <c r="Q949" s="3"/>
      <c r="R949" s="3"/>
      <c r="S949" s="3"/>
      <c r="T949" s="3"/>
      <c r="U949" s="3"/>
      <c r="V949" s="3"/>
      <c r="W949" s="3"/>
      <c r="X949" s="3"/>
      <c r="Y949" s="3"/>
      <c r="Z949" s="3"/>
    </row>
    <row r="950" spans="1:26" ht="13">
      <c r="A950" s="1"/>
      <c r="B950" s="2"/>
      <c r="C950" s="2"/>
      <c r="D950" s="2"/>
      <c r="E950" s="2"/>
      <c r="F950" s="2"/>
      <c r="G950" s="2"/>
      <c r="H950" s="3"/>
      <c r="I950" s="3"/>
      <c r="J950" s="3"/>
      <c r="K950" s="3"/>
      <c r="L950" s="3"/>
      <c r="M950" s="3"/>
      <c r="N950" s="3"/>
      <c r="O950" s="3"/>
      <c r="P950" s="3"/>
      <c r="Q950" s="3"/>
      <c r="R950" s="3"/>
      <c r="S950" s="3"/>
      <c r="T950" s="3"/>
      <c r="U950" s="3"/>
      <c r="V950" s="3"/>
      <c r="W950" s="3"/>
      <c r="X950" s="3"/>
      <c r="Y950" s="3"/>
      <c r="Z950" s="3"/>
    </row>
    <row r="951" spans="1:26" ht="13">
      <c r="A951" s="1"/>
      <c r="B951" s="2"/>
      <c r="C951" s="2"/>
      <c r="D951" s="2"/>
      <c r="E951" s="2"/>
      <c r="F951" s="2"/>
      <c r="G951" s="2"/>
      <c r="H951" s="3"/>
      <c r="I951" s="3"/>
      <c r="J951" s="3"/>
      <c r="K951" s="3"/>
      <c r="L951" s="3"/>
      <c r="M951" s="3"/>
      <c r="N951" s="3"/>
      <c r="O951" s="3"/>
      <c r="P951" s="3"/>
      <c r="Q951" s="3"/>
      <c r="R951" s="3"/>
      <c r="S951" s="3"/>
      <c r="T951" s="3"/>
      <c r="U951" s="3"/>
      <c r="V951" s="3"/>
      <c r="W951" s="3"/>
      <c r="X951" s="3"/>
      <c r="Y951" s="3"/>
      <c r="Z951" s="3"/>
    </row>
    <row r="952" spans="1:26" ht="13">
      <c r="A952" s="1"/>
      <c r="B952" s="2"/>
      <c r="C952" s="2"/>
      <c r="D952" s="2"/>
      <c r="E952" s="2"/>
      <c r="F952" s="2"/>
      <c r="G952" s="2"/>
      <c r="H952" s="3"/>
      <c r="I952" s="3"/>
      <c r="J952" s="3"/>
      <c r="K952" s="3"/>
      <c r="L952" s="3"/>
      <c r="M952" s="3"/>
      <c r="N952" s="3"/>
      <c r="O952" s="3"/>
      <c r="P952" s="3"/>
      <c r="Q952" s="3"/>
      <c r="R952" s="3"/>
      <c r="S952" s="3"/>
      <c r="T952" s="3"/>
      <c r="U952" s="3"/>
      <c r="V952" s="3"/>
      <c r="W952" s="3"/>
      <c r="X952" s="3"/>
      <c r="Y952" s="3"/>
      <c r="Z952" s="3"/>
    </row>
    <row r="953" spans="1:26" ht="13">
      <c r="A953" s="1"/>
      <c r="B953" s="2"/>
      <c r="C953" s="2"/>
      <c r="D953" s="2"/>
      <c r="E953" s="2"/>
      <c r="F953" s="2"/>
      <c r="G953" s="2"/>
      <c r="H953" s="3"/>
      <c r="I953" s="3"/>
      <c r="J953" s="3"/>
      <c r="K953" s="3"/>
      <c r="L953" s="3"/>
      <c r="M953" s="3"/>
      <c r="N953" s="3"/>
      <c r="O953" s="3"/>
      <c r="P953" s="3"/>
      <c r="Q953" s="3"/>
      <c r="R953" s="3"/>
      <c r="S953" s="3"/>
      <c r="T953" s="3"/>
      <c r="U953" s="3"/>
      <c r="V953" s="3"/>
      <c r="W953" s="3"/>
      <c r="X953" s="3"/>
      <c r="Y953" s="3"/>
      <c r="Z953" s="3"/>
    </row>
    <row r="954" spans="1:26" ht="13">
      <c r="A954" s="1"/>
      <c r="B954" s="2"/>
      <c r="C954" s="2"/>
      <c r="D954" s="2"/>
      <c r="E954" s="2"/>
      <c r="F954" s="2"/>
      <c r="G954" s="2"/>
      <c r="H954" s="3"/>
      <c r="I954" s="3"/>
      <c r="J954" s="3"/>
      <c r="K954" s="3"/>
      <c r="L954" s="3"/>
      <c r="M954" s="3"/>
      <c r="N954" s="3"/>
      <c r="O954" s="3"/>
      <c r="P954" s="3"/>
      <c r="Q954" s="3"/>
      <c r="R954" s="3"/>
      <c r="S954" s="3"/>
      <c r="T954" s="3"/>
      <c r="U954" s="3"/>
      <c r="V954" s="3"/>
      <c r="W954" s="3"/>
      <c r="X954" s="3"/>
      <c r="Y954" s="3"/>
      <c r="Z954" s="3"/>
    </row>
    <row r="955" spans="1:26" ht="13">
      <c r="A955" s="1"/>
      <c r="B955" s="2"/>
      <c r="C955" s="2"/>
      <c r="D955" s="2"/>
      <c r="E955" s="2"/>
      <c r="F955" s="2"/>
      <c r="G955" s="2"/>
      <c r="H955" s="3"/>
      <c r="I955" s="3"/>
      <c r="J955" s="3"/>
      <c r="K955" s="3"/>
      <c r="L955" s="3"/>
      <c r="M955" s="3"/>
      <c r="N955" s="3"/>
      <c r="O955" s="3"/>
      <c r="P955" s="3"/>
      <c r="Q955" s="3"/>
      <c r="R955" s="3"/>
      <c r="S955" s="3"/>
      <c r="T955" s="3"/>
      <c r="U955" s="3"/>
      <c r="V955" s="3"/>
      <c r="W955" s="3"/>
      <c r="X955" s="3"/>
      <c r="Y955" s="3"/>
      <c r="Z955" s="3"/>
    </row>
    <row r="956" spans="1:26" ht="13">
      <c r="A956" s="1"/>
      <c r="B956" s="2"/>
      <c r="C956" s="2"/>
      <c r="D956" s="2"/>
      <c r="E956" s="2"/>
      <c r="F956" s="2"/>
      <c r="G956" s="2"/>
      <c r="H956" s="3"/>
      <c r="I956" s="3"/>
      <c r="J956" s="3"/>
      <c r="K956" s="3"/>
      <c r="L956" s="3"/>
      <c r="M956" s="3"/>
      <c r="N956" s="3"/>
      <c r="O956" s="3"/>
      <c r="P956" s="3"/>
      <c r="Q956" s="3"/>
      <c r="R956" s="3"/>
      <c r="S956" s="3"/>
      <c r="T956" s="3"/>
      <c r="U956" s="3"/>
      <c r="V956" s="3"/>
      <c r="W956" s="3"/>
      <c r="X956" s="3"/>
      <c r="Y956" s="3"/>
      <c r="Z956" s="3"/>
    </row>
  </sheetData>
  <mergeCells count="19">
    <mergeCell ref="C10:C11"/>
    <mergeCell ref="D10:D11"/>
    <mergeCell ref="B10:B11"/>
    <mergeCell ref="B16:B17"/>
    <mergeCell ref="C16:C17"/>
    <mergeCell ref="D16:D17"/>
    <mergeCell ref="A22:A23"/>
    <mergeCell ref="A2:H2"/>
    <mergeCell ref="A3:A4"/>
    <mergeCell ref="B3:B4"/>
    <mergeCell ref="C3:C4"/>
    <mergeCell ref="D3:D4"/>
    <mergeCell ref="E3:E4"/>
    <mergeCell ref="F3:F4"/>
    <mergeCell ref="A8:A9"/>
    <mergeCell ref="B8:B9"/>
    <mergeCell ref="C8:C9"/>
    <mergeCell ref="D8:D9"/>
    <mergeCell ref="A10:A11"/>
  </mergeCells>
  <hyperlinks>
    <hyperlink ref="C6" r:id="rId1" xr:uid="{00000000-0004-0000-0000-000001000000}"/>
    <hyperlink ref="C19" r:id="rId2" xr:uid="{00000000-0004-0000-0000-00000B000000}"/>
  </hyperlinks>
  <pageMargins left="0" right="0" top="0" bottom="0" header="0" footer="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B4A7D6"/>
    <outlinePr summaryBelow="0" summaryRight="0"/>
  </sheetPr>
  <dimension ref="A1:AA681"/>
  <sheetViews>
    <sheetView workbookViewId="0">
      <pane ySplit="1" topLeftCell="A2" activePane="bottomLeft" state="frozen"/>
      <selection pane="bottomLeft" activeCell="B3" sqref="B3"/>
    </sheetView>
  </sheetViews>
  <sheetFormatPr defaultColWidth="14.453125" defaultRowHeight="15.75" customHeight="1"/>
  <cols>
    <col min="2" max="2" width="40.81640625" customWidth="1"/>
    <col min="3" max="4" width="38.81640625" customWidth="1"/>
    <col min="7" max="7" width="9.26953125" customWidth="1"/>
    <col min="8" max="8" width="9" customWidth="1"/>
    <col min="9" max="9" width="11.453125" customWidth="1"/>
    <col min="12" max="12" width="90.7265625" customWidth="1"/>
  </cols>
  <sheetData>
    <row r="1" spans="1:27" ht="43.5">
      <c r="A1" s="29" t="s">
        <v>70</v>
      </c>
      <c r="B1" s="29" t="s">
        <v>71</v>
      </c>
      <c r="C1" s="29" t="s">
        <v>72</v>
      </c>
      <c r="D1" s="29" t="s">
        <v>73</v>
      </c>
      <c r="E1" s="29" t="s">
        <v>74</v>
      </c>
      <c r="F1" s="29" t="s">
        <v>75</v>
      </c>
      <c r="G1" s="29" t="s">
        <v>76</v>
      </c>
      <c r="H1" s="29" t="s">
        <v>77</v>
      </c>
      <c r="I1" s="29" t="s">
        <v>78</v>
      </c>
      <c r="J1" s="29" t="s">
        <v>79</v>
      </c>
      <c r="K1" s="29" t="s">
        <v>80</v>
      </c>
      <c r="L1" s="29" t="s">
        <v>81</v>
      </c>
      <c r="M1" s="30"/>
      <c r="N1" s="30"/>
      <c r="O1" s="30"/>
      <c r="P1" s="30"/>
      <c r="Q1" s="30"/>
      <c r="R1" s="30"/>
      <c r="S1" s="30"/>
      <c r="T1" s="30"/>
      <c r="U1" s="30"/>
      <c r="V1" s="30"/>
      <c r="W1" s="30"/>
      <c r="X1" s="30"/>
      <c r="Y1" s="30"/>
      <c r="Z1" s="30"/>
      <c r="AA1" s="30"/>
    </row>
    <row r="2" spans="1:27" ht="14.5">
      <c r="A2" s="31" t="s">
        <v>82</v>
      </c>
      <c r="B2" s="31" t="s">
        <v>83</v>
      </c>
      <c r="C2" s="31" t="str">
        <f t="shared" ref="C2:C3" si="0">F2&amp;" - "&amp;D2</f>
        <v>IR-0284576 - Dificuldade na internalização de solução desenvolvida por terceiros no parque operacional do Serpro</v>
      </c>
      <c r="D2" s="31" t="s">
        <v>84</v>
      </c>
      <c r="E2" s="31" t="s">
        <v>85</v>
      </c>
      <c r="F2" s="31" t="s">
        <v>86</v>
      </c>
      <c r="G2" s="31" t="s">
        <v>87</v>
      </c>
      <c r="H2" s="31" t="s">
        <v>87</v>
      </c>
      <c r="I2" s="32">
        <v>43917.629861111112</v>
      </c>
      <c r="J2" s="33">
        <v>44175.677083333336</v>
      </c>
      <c r="K2" s="31" t="s">
        <v>88</v>
      </c>
      <c r="L2" s="31" t="s">
        <v>89</v>
      </c>
    </row>
    <row r="3" spans="1:27" ht="14.5">
      <c r="A3" s="34" t="s">
        <v>82</v>
      </c>
      <c r="B3" s="34" t="s">
        <v>90</v>
      </c>
      <c r="C3" s="31" t="str">
        <f t="shared" si="0"/>
        <v>IR-0284527 - Políticas normativas desatualizadas com as novas necessidades comerciais</v>
      </c>
      <c r="D3" s="34" t="s">
        <v>91</v>
      </c>
      <c r="E3" s="34" t="s">
        <v>85</v>
      </c>
      <c r="F3" s="34" t="s">
        <v>92</v>
      </c>
      <c r="G3" s="34" t="s">
        <v>93</v>
      </c>
      <c r="H3" s="34" t="s">
        <v>93</v>
      </c>
      <c r="I3" s="35">
        <v>43917.629861111112</v>
      </c>
      <c r="J3" s="36">
        <v>44175.677083333336</v>
      </c>
      <c r="K3" s="34" t="s">
        <v>88</v>
      </c>
      <c r="L3" s="34" t="s">
        <v>94</v>
      </c>
    </row>
    <row r="4" spans="1:27" ht="14.5" hidden="1">
      <c r="A4" s="37" t="s">
        <v>95</v>
      </c>
      <c r="B4" s="37" t="s">
        <v>96</v>
      </c>
      <c r="C4" s="37"/>
      <c r="D4" s="37" t="s">
        <v>97</v>
      </c>
      <c r="E4" s="37" t="s">
        <v>85</v>
      </c>
      <c r="F4" s="37" t="s">
        <v>98</v>
      </c>
      <c r="G4" s="37" t="s">
        <v>99</v>
      </c>
      <c r="H4" s="37" t="s">
        <v>87</v>
      </c>
      <c r="I4" s="38">
        <v>43992.751388888886</v>
      </c>
      <c r="J4" s="38">
        <v>44025.631249999999</v>
      </c>
      <c r="K4" s="37" t="s">
        <v>100</v>
      </c>
      <c r="L4" s="37" t="s">
        <v>101</v>
      </c>
    </row>
    <row r="5" spans="1:27" ht="14.5">
      <c r="A5" s="34" t="s">
        <v>95</v>
      </c>
      <c r="B5" s="34" t="s">
        <v>96</v>
      </c>
      <c r="C5" s="31" t="str">
        <f>F5&amp;" - "&amp;D5</f>
        <v>IR-0483223 - Não cumprimento do papel institucional da Comissão de Ética do Serpro (CES)</v>
      </c>
      <c r="D5" s="34" t="s">
        <v>97</v>
      </c>
      <c r="E5" s="34" t="s">
        <v>85</v>
      </c>
      <c r="F5" s="34" t="s">
        <v>98</v>
      </c>
      <c r="G5" s="34" t="s">
        <v>99</v>
      </c>
      <c r="H5" s="34" t="s">
        <v>87</v>
      </c>
      <c r="I5" s="35">
        <v>43992.751388888886</v>
      </c>
      <c r="J5" s="35">
        <v>44025.631249999999</v>
      </c>
      <c r="K5" s="34" t="s">
        <v>88</v>
      </c>
      <c r="L5" s="34" t="s">
        <v>102</v>
      </c>
    </row>
    <row r="6" spans="1:27" ht="14.5" hidden="1">
      <c r="A6" s="37" t="s">
        <v>95</v>
      </c>
      <c r="B6" s="37" t="s">
        <v>96</v>
      </c>
      <c r="C6" s="37"/>
      <c r="D6" s="37" t="s">
        <v>103</v>
      </c>
      <c r="E6" s="37" t="s">
        <v>85</v>
      </c>
      <c r="F6" s="37" t="s">
        <v>104</v>
      </c>
      <c r="G6" s="37" t="s">
        <v>99</v>
      </c>
      <c r="H6" s="37" t="s">
        <v>87</v>
      </c>
      <c r="I6" s="38">
        <v>44005.622916666667</v>
      </c>
      <c r="J6" s="38">
        <v>44025.709722222222</v>
      </c>
      <c r="K6" s="37" t="s">
        <v>100</v>
      </c>
      <c r="L6" s="37" t="s">
        <v>105</v>
      </c>
    </row>
    <row r="7" spans="1:27" ht="14.5">
      <c r="A7" s="34" t="s">
        <v>95</v>
      </c>
      <c r="B7" s="34" t="s">
        <v>96</v>
      </c>
      <c r="C7" s="31" t="str">
        <f>F7&amp;" - "&amp;D7</f>
        <v>IR-0879201 - Não tratamento de denúncias de desvios éticos</v>
      </c>
      <c r="D7" s="34" t="s">
        <v>103</v>
      </c>
      <c r="E7" s="34" t="s">
        <v>85</v>
      </c>
      <c r="F7" s="34" t="s">
        <v>104</v>
      </c>
      <c r="G7" s="34" t="s">
        <v>99</v>
      </c>
      <c r="H7" s="34" t="s">
        <v>87</v>
      </c>
      <c r="I7" s="35">
        <v>44005.622916666667</v>
      </c>
      <c r="J7" s="35">
        <v>44025.709722222222</v>
      </c>
      <c r="K7" s="34" t="s">
        <v>88</v>
      </c>
      <c r="L7" s="34" t="s">
        <v>106</v>
      </c>
    </row>
    <row r="8" spans="1:27" ht="14.5" hidden="1">
      <c r="A8" s="37" t="s">
        <v>95</v>
      </c>
      <c r="B8" s="37" t="s">
        <v>107</v>
      </c>
      <c r="C8" s="37"/>
      <c r="D8" s="37" t="s">
        <v>108</v>
      </c>
      <c r="E8" s="37" t="s">
        <v>85</v>
      </c>
      <c r="F8" s="37" t="s">
        <v>109</v>
      </c>
      <c r="G8" s="37" t="s">
        <v>99</v>
      </c>
      <c r="H8" s="37" t="s">
        <v>87</v>
      </c>
      <c r="I8" s="38">
        <v>44096.486111111109</v>
      </c>
      <c r="J8" s="39">
        <v>44155.635416666664</v>
      </c>
      <c r="K8" s="37" t="s">
        <v>100</v>
      </c>
      <c r="L8" s="37" t="s">
        <v>110</v>
      </c>
    </row>
    <row r="9" spans="1:27" ht="14.5">
      <c r="A9" s="34" t="s">
        <v>95</v>
      </c>
      <c r="B9" s="34" t="s">
        <v>107</v>
      </c>
      <c r="C9" s="31" t="str">
        <f>F9&amp;" - "&amp;D9</f>
        <v>IR-01839407 - Alteração da Estratégia de TI devido a mudanças na alta administração da Empresa.</v>
      </c>
      <c r="D9" s="34" t="s">
        <v>108</v>
      </c>
      <c r="E9" s="34" t="s">
        <v>85</v>
      </c>
      <c r="F9" s="34" t="s">
        <v>109</v>
      </c>
      <c r="G9" s="34" t="s">
        <v>99</v>
      </c>
      <c r="H9" s="34" t="s">
        <v>87</v>
      </c>
      <c r="I9" s="35">
        <v>44096.486111111109</v>
      </c>
      <c r="J9" s="36">
        <v>44155.635416666664</v>
      </c>
      <c r="K9" s="34" t="s">
        <v>88</v>
      </c>
      <c r="L9" s="34" t="s">
        <v>111</v>
      </c>
    </row>
    <row r="10" spans="1:27" ht="14.5" hidden="1">
      <c r="A10" s="37" t="s">
        <v>95</v>
      </c>
      <c r="B10" s="37" t="s">
        <v>107</v>
      </c>
      <c r="C10" s="37"/>
      <c r="D10" s="37" t="s">
        <v>112</v>
      </c>
      <c r="E10" s="37" t="s">
        <v>85</v>
      </c>
      <c r="F10" s="37" t="s">
        <v>113</v>
      </c>
      <c r="G10" s="37" t="s">
        <v>99</v>
      </c>
      <c r="H10" s="37" t="s">
        <v>87</v>
      </c>
      <c r="I10" s="38">
        <v>44096.609027777777</v>
      </c>
      <c r="J10" s="39">
        <v>44155.634027777778</v>
      </c>
      <c r="K10" s="37" t="s">
        <v>100</v>
      </c>
      <c r="L10" s="37" t="s">
        <v>114</v>
      </c>
    </row>
    <row r="11" spans="1:27" ht="14.5">
      <c r="A11" s="34" t="s">
        <v>95</v>
      </c>
      <c r="B11" s="34" t="s">
        <v>107</v>
      </c>
      <c r="C11" s="31" t="str">
        <f>F11&amp;" - "&amp;D11</f>
        <v>IR-01839421 - Falta de conscientização da alta administração sobre a importância da Governança de TI</v>
      </c>
      <c r="D11" s="34" t="s">
        <v>112</v>
      </c>
      <c r="E11" s="34" t="s">
        <v>85</v>
      </c>
      <c r="F11" s="34" t="s">
        <v>113</v>
      </c>
      <c r="G11" s="34" t="s">
        <v>99</v>
      </c>
      <c r="H11" s="34" t="s">
        <v>87</v>
      </c>
      <c r="I11" s="35">
        <v>44096.609027777777</v>
      </c>
      <c r="J11" s="36">
        <v>44155.634027777778</v>
      </c>
      <c r="K11" s="34" t="s">
        <v>88</v>
      </c>
      <c r="L11" s="34" t="s">
        <v>115</v>
      </c>
    </row>
    <row r="12" spans="1:27" ht="14.5" hidden="1">
      <c r="A12" s="37" t="s">
        <v>95</v>
      </c>
      <c r="B12" s="37" t="s">
        <v>107</v>
      </c>
      <c r="C12" s="37"/>
      <c r="D12" s="37" t="s">
        <v>116</v>
      </c>
      <c r="E12" s="37" t="s">
        <v>85</v>
      </c>
      <c r="F12" s="37" t="s">
        <v>117</v>
      </c>
      <c r="G12" s="37" t="s">
        <v>118</v>
      </c>
      <c r="H12" s="37" t="s">
        <v>87</v>
      </c>
      <c r="I12" s="38">
        <v>44096.647222222222</v>
      </c>
      <c r="J12" s="39">
        <v>44155.634722222225</v>
      </c>
      <c r="K12" s="37" t="s">
        <v>100</v>
      </c>
      <c r="L12" s="37" t="s">
        <v>119</v>
      </c>
    </row>
    <row r="13" spans="1:27" ht="14.5">
      <c r="A13" s="34" t="s">
        <v>95</v>
      </c>
      <c r="B13" s="34" t="s">
        <v>107</v>
      </c>
      <c r="C13" s="31" t="str">
        <f>F13&amp;" - "&amp;D13</f>
        <v>IR-01839445 - Geração de PETI e PDTI com baixo nível de detalhamento</v>
      </c>
      <c r="D13" s="34" t="s">
        <v>116</v>
      </c>
      <c r="E13" s="34" t="s">
        <v>85</v>
      </c>
      <c r="F13" s="34" t="s">
        <v>117</v>
      </c>
      <c r="G13" s="34" t="s">
        <v>118</v>
      </c>
      <c r="H13" s="34" t="s">
        <v>87</v>
      </c>
      <c r="I13" s="35">
        <v>44096.647222222222</v>
      </c>
      <c r="J13" s="36">
        <v>44155.634722222225</v>
      </c>
      <c r="K13" s="34" t="s">
        <v>88</v>
      </c>
      <c r="L13" s="34" t="s">
        <v>120</v>
      </c>
    </row>
    <row r="14" spans="1:27" ht="14.5" hidden="1">
      <c r="A14" s="37" t="s">
        <v>95</v>
      </c>
      <c r="B14" s="37" t="s">
        <v>107</v>
      </c>
      <c r="C14" s="37"/>
      <c r="D14" s="37" t="s">
        <v>121</v>
      </c>
      <c r="E14" s="37" t="s">
        <v>85</v>
      </c>
      <c r="F14" s="37" t="s">
        <v>122</v>
      </c>
      <c r="G14" s="37" t="s">
        <v>99</v>
      </c>
      <c r="H14" s="37" t="s">
        <v>87</v>
      </c>
      <c r="I14" s="38">
        <v>44096.631249999999</v>
      </c>
      <c r="J14" s="39">
        <v>44155.635416666664</v>
      </c>
      <c r="K14" s="37" t="s">
        <v>100</v>
      </c>
      <c r="L14" s="37" t="s">
        <v>123</v>
      </c>
    </row>
    <row r="15" spans="1:27" ht="14.5">
      <c r="A15" s="34" t="s">
        <v>95</v>
      </c>
      <c r="B15" s="34" t="s">
        <v>107</v>
      </c>
      <c r="C15" s="31" t="str">
        <f t="shared" ref="C15:C16" si="1">F15&amp;" - "&amp;D15</f>
        <v>IR-01839431 - Geração de PETI e PDTI desalinhado da estratégia empresarial</v>
      </c>
      <c r="D15" s="34" t="s">
        <v>121</v>
      </c>
      <c r="E15" s="34" t="s">
        <v>85</v>
      </c>
      <c r="F15" s="34" t="s">
        <v>122</v>
      </c>
      <c r="G15" s="34" t="s">
        <v>99</v>
      </c>
      <c r="H15" s="34" t="s">
        <v>87</v>
      </c>
      <c r="I15" s="35">
        <v>44096.631249999999</v>
      </c>
      <c r="J15" s="36">
        <v>44155.635416666664</v>
      </c>
      <c r="K15" s="34" t="s">
        <v>88</v>
      </c>
      <c r="L15" s="34" t="s">
        <v>124</v>
      </c>
    </row>
    <row r="16" spans="1:27" ht="14.5">
      <c r="A16" s="31" t="s">
        <v>125</v>
      </c>
      <c r="B16" s="31" t="s">
        <v>83</v>
      </c>
      <c r="C16" s="31" t="str">
        <f t="shared" si="1"/>
        <v>IR-0284523 - Propostas Comerciais não aderentes aos normativos</v>
      </c>
      <c r="D16" s="31" t="s">
        <v>126</v>
      </c>
      <c r="E16" s="31" t="s">
        <v>85</v>
      </c>
      <c r="F16" s="31" t="s">
        <v>127</v>
      </c>
      <c r="G16" s="31" t="s">
        <v>93</v>
      </c>
      <c r="H16" s="31" t="s">
        <v>93</v>
      </c>
      <c r="I16" s="32">
        <v>43917.629861111112</v>
      </c>
      <c r="J16" s="33">
        <v>44175.677777777775</v>
      </c>
      <c r="K16" s="31" t="s">
        <v>88</v>
      </c>
      <c r="L16" s="31" t="s">
        <v>128</v>
      </c>
    </row>
    <row r="17" spans="1:12" ht="14.5" hidden="1">
      <c r="A17" s="37" t="s">
        <v>125</v>
      </c>
      <c r="B17" s="37" t="s">
        <v>129</v>
      </c>
      <c r="C17" s="37"/>
      <c r="D17" s="37" t="s">
        <v>130</v>
      </c>
      <c r="E17" s="37" t="s">
        <v>85</v>
      </c>
      <c r="F17" s="37" t="s">
        <v>131</v>
      </c>
      <c r="G17" s="37" t="s">
        <v>118</v>
      </c>
      <c r="H17" s="37" t="s">
        <v>87</v>
      </c>
      <c r="I17" s="38">
        <v>43917.630555555559</v>
      </c>
      <c r="J17" s="39">
        <v>44182.491666666669</v>
      </c>
      <c r="K17" s="37" t="s">
        <v>100</v>
      </c>
      <c r="L17" s="37" t="s">
        <v>132</v>
      </c>
    </row>
    <row r="18" spans="1:12" ht="14.5">
      <c r="A18" s="31" t="s">
        <v>125</v>
      </c>
      <c r="B18" s="31" t="s">
        <v>129</v>
      </c>
      <c r="C18" s="31" t="str">
        <f>F18&amp;" - "&amp;D18</f>
        <v>IR-0284615 - Capacidade e automação no atendimento e suporte inadequados e ineficientes</v>
      </c>
      <c r="D18" s="31" t="s">
        <v>130</v>
      </c>
      <c r="E18" s="31" t="s">
        <v>85</v>
      </c>
      <c r="F18" s="31" t="s">
        <v>131</v>
      </c>
      <c r="G18" s="31" t="s">
        <v>118</v>
      </c>
      <c r="H18" s="31" t="s">
        <v>87</v>
      </c>
      <c r="I18" s="32">
        <v>43917.630555555559</v>
      </c>
      <c r="J18" s="33">
        <v>44182.491666666669</v>
      </c>
      <c r="K18" s="31" t="s">
        <v>88</v>
      </c>
      <c r="L18" s="31" t="s">
        <v>133</v>
      </c>
    </row>
    <row r="19" spans="1:12" ht="14.5" hidden="1">
      <c r="A19" s="37" t="s">
        <v>125</v>
      </c>
      <c r="B19" s="37" t="s">
        <v>90</v>
      </c>
      <c r="C19" s="37"/>
      <c r="D19" s="37" t="s">
        <v>134</v>
      </c>
      <c r="E19" s="37" t="s">
        <v>85</v>
      </c>
      <c r="F19" s="37" t="s">
        <v>135</v>
      </c>
      <c r="G19" s="37" t="s">
        <v>118</v>
      </c>
      <c r="H19" s="37" t="s">
        <v>87</v>
      </c>
      <c r="I19" s="38">
        <v>43917.629861111112</v>
      </c>
      <c r="J19" s="39">
        <v>44175.677777777775</v>
      </c>
      <c r="K19" s="37" t="s">
        <v>100</v>
      </c>
      <c r="L19" s="37" t="s">
        <v>136</v>
      </c>
    </row>
    <row r="20" spans="1:12" ht="14.5">
      <c r="A20" s="31" t="s">
        <v>125</v>
      </c>
      <c r="B20" s="31" t="s">
        <v>90</v>
      </c>
      <c r="C20" s="31" t="str">
        <f>F20&amp;" - "&amp;D20</f>
        <v>IR-0284515 - Dificuldade na rastreabilidade de informações que compõe o processo de contratação.</v>
      </c>
      <c r="D20" s="31" t="s">
        <v>134</v>
      </c>
      <c r="E20" s="31" t="s">
        <v>85</v>
      </c>
      <c r="F20" s="31" t="s">
        <v>135</v>
      </c>
      <c r="G20" s="31" t="s">
        <v>118</v>
      </c>
      <c r="H20" s="31" t="s">
        <v>87</v>
      </c>
      <c r="I20" s="32">
        <v>43917.629861111112</v>
      </c>
      <c r="J20" s="33">
        <v>44175.677777777775</v>
      </c>
      <c r="K20" s="31" t="s">
        <v>88</v>
      </c>
      <c r="L20" s="31" t="s">
        <v>137</v>
      </c>
    </row>
    <row r="21" spans="1:12" ht="14.5" hidden="1">
      <c r="A21" s="37" t="s">
        <v>138</v>
      </c>
      <c r="B21" s="37" t="s">
        <v>139</v>
      </c>
      <c r="C21" s="37"/>
      <c r="D21" s="37" t="s">
        <v>140</v>
      </c>
      <c r="E21" s="37" t="s">
        <v>85</v>
      </c>
      <c r="F21" s="37" t="s">
        <v>141</v>
      </c>
      <c r="G21" s="37" t="s">
        <v>99</v>
      </c>
      <c r="H21" s="37" t="s">
        <v>87</v>
      </c>
      <c r="I21" s="38">
        <v>44074.662499999999</v>
      </c>
      <c r="J21" s="38">
        <v>44203.461111111108</v>
      </c>
      <c r="K21" s="37" t="s">
        <v>100</v>
      </c>
      <c r="L21" s="37" t="s">
        <v>142</v>
      </c>
    </row>
    <row r="22" spans="1:12" ht="14.5">
      <c r="A22" s="31" t="s">
        <v>138</v>
      </c>
      <c r="B22" s="31" t="s">
        <v>139</v>
      </c>
      <c r="C22" s="31" t="str">
        <f>F22&amp;" - "&amp;D22</f>
        <v>IR-01838537 - Atraso na resposta a eventos importantes de negócio</v>
      </c>
      <c r="D22" s="31" t="s">
        <v>140</v>
      </c>
      <c r="E22" s="31" t="s">
        <v>85</v>
      </c>
      <c r="F22" s="31" t="s">
        <v>141</v>
      </c>
      <c r="G22" s="31" t="s">
        <v>99</v>
      </c>
      <c r="H22" s="31" t="s">
        <v>87</v>
      </c>
      <c r="I22" s="32">
        <v>44074.662499999999</v>
      </c>
      <c r="J22" s="32">
        <v>44203.461111111108</v>
      </c>
      <c r="K22" s="31" t="s">
        <v>88</v>
      </c>
      <c r="L22" s="31" t="s">
        <v>143</v>
      </c>
    </row>
    <row r="23" spans="1:12" ht="14.5" hidden="1">
      <c r="A23" s="37" t="s">
        <v>138</v>
      </c>
      <c r="B23" s="37" t="s">
        <v>139</v>
      </c>
      <c r="C23" s="37"/>
      <c r="D23" s="37" t="s">
        <v>144</v>
      </c>
      <c r="E23" s="37" t="s">
        <v>85</v>
      </c>
      <c r="F23" s="37" t="s">
        <v>145</v>
      </c>
      <c r="G23" s="37" t="s">
        <v>87</v>
      </c>
      <c r="H23" s="37" t="s">
        <v>87</v>
      </c>
      <c r="I23" s="38">
        <v>44075.433333333334</v>
      </c>
      <c r="J23" s="39">
        <v>44181.387499999997</v>
      </c>
      <c r="K23" s="37" t="s">
        <v>100</v>
      </c>
      <c r="L23" s="37" t="s">
        <v>146</v>
      </c>
    </row>
    <row r="24" spans="1:12" ht="14.5">
      <c r="A24" s="31" t="s">
        <v>138</v>
      </c>
      <c r="B24" s="31" t="s">
        <v>139</v>
      </c>
      <c r="C24" s="31" t="str">
        <f>F24&amp;" - "&amp;D24</f>
        <v>IR-01838568 - Ausência de informações adequadas e tempestivas</v>
      </c>
      <c r="D24" s="31" t="s">
        <v>144</v>
      </c>
      <c r="E24" s="31" t="s">
        <v>85</v>
      </c>
      <c r="F24" s="31" t="s">
        <v>145</v>
      </c>
      <c r="G24" s="31" t="s">
        <v>87</v>
      </c>
      <c r="H24" s="31" t="s">
        <v>87</v>
      </c>
      <c r="I24" s="32">
        <v>44075.433333333334</v>
      </c>
      <c r="J24" s="33">
        <v>44181.387499999997</v>
      </c>
      <c r="K24" s="31" t="s">
        <v>88</v>
      </c>
      <c r="L24" s="31" t="s">
        <v>147</v>
      </c>
    </row>
    <row r="25" spans="1:12" ht="14.5" hidden="1">
      <c r="A25" s="37" t="s">
        <v>138</v>
      </c>
      <c r="B25" s="37" t="s">
        <v>139</v>
      </c>
      <c r="C25" s="37"/>
      <c r="D25" s="37" t="s">
        <v>148</v>
      </c>
      <c r="E25" s="37" t="s">
        <v>85</v>
      </c>
      <c r="F25" s="37" t="s">
        <v>149</v>
      </c>
      <c r="G25" s="37" t="s">
        <v>99</v>
      </c>
      <c r="H25" s="37" t="s">
        <v>87</v>
      </c>
      <c r="I25" s="38">
        <v>44071.556250000001</v>
      </c>
      <c r="J25" s="39">
        <v>44180.40625</v>
      </c>
      <c r="K25" s="37" t="s">
        <v>100</v>
      </c>
      <c r="L25" s="37" t="s">
        <v>150</v>
      </c>
    </row>
    <row r="26" spans="1:12" ht="14.5">
      <c r="A26" s="31" t="s">
        <v>138</v>
      </c>
      <c r="B26" s="31" t="s">
        <v>139</v>
      </c>
      <c r="C26" s="31" t="str">
        <f>F26&amp;" - "&amp;D26</f>
        <v>IR-01838419 - Criação de produtos sem uma real necessidade do mercado ou com um mercado potencial superestimado</v>
      </c>
      <c r="D26" s="31" t="s">
        <v>148</v>
      </c>
      <c r="E26" s="31" t="s">
        <v>85</v>
      </c>
      <c r="F26" s="31" t="s">
        <v>149</v>
      </c>
      <c r="G26" s="31" t="s">
        <v>99</v>
      </c>
      <c r="H26" s="31" t="s">
        <v>87</v>
      </c>
      <c r="I26" s="32">
        <v>44071.556250000001</v>
      </c>
      <c r="J26" s="33">
        <v>44180.40625</v>
      </c>
      <c r="K26" s="31" t="s">
        <v>88</v>
      </c>
      <c r="L26" s="31" t="s">
        <v>151</v>
      </c>
    </row>
    <row r="27" spans="1:12" ht="14.5" hidden="1">
      <c r="A27" s="37" t="s">
        <v>138</v>
      </c>
      <c r="B27" s="37" t="s">
        <v>139</v>
      </c>
      <c r="C27" s="37"/>
      <c r="D27" s="37" t="s">
        <v>152</v>
      </c>
      <c r="E27" s="37" t="s">
        <v>85</v>
      </c>
      <c r="F27" s="37" t="s">
        <v>153</v>
      </c>
      <c r="G27" s="37" t="s">
        <v>87</v>
      </c>
      <c r="H27" s="37" t="s">
        <v>93</v>
      </c>
      <c r="I27" s="38">
        <v>44074.618055555555</v>
      </c>
      <c r="J27" s="39">
        <v>44180.405555555553</v>
      </c>
      <c r="K27" s="37" t="s">
        <v>100</v>
      </c>
      <c r="L27" s="37" t="s">
        <v>154</v>
      </c>
    </row>
    <row r="28" spans="1:12" ht="14.5" hidden="1">
      <c r="A28" s="37" t="s">
        <v>138</v>
      </c>
      <c r="B28" s="37" t="s">
        <v>139</v>
      </c>
      <c r="C28" s="37"/>
      <c r="D28" s="37" t="s">
        <v>155</v>
      </c>
      <c r="E28" s="37" t="s">
        <v>85</v>
      </c>
      <c r="F28" s="37" t="s">
        <v>156</v>
      </c>
      <c r="G28" s="37" t="s">
        <v>99</v>
      </c>
      <c r="H28" s="37" t="s">
        <v>87</v>
      </c>
      <c r="I28" s="38">
        <v>44074.645138888889</v>
      </c>
      <c r="J28" s="39">
        <v>44181.38958333333</v>
      </c>
      <c r="K28" s="37" t="s">
        <v>100</v>
      </c>
      <c r="L28" s="37" t="s">
        <v>157</v>
      </c>
    </row>
    <row r="29" spans="1:12" ht="14.5">
      <c r="A29" s="34" t="s">
        <v>138</v>
      </c>
      <c r="B29" s="34" t="s">
        <v>139</v>
      </c>
      <c r="C29" s="31" t="str">
        <f t="shared" ref="C29:C30" si="2">F29&amp;" - "&amp;D29</f>
        <v>IR-0284609 - Teste de mercado insuficiente</v>
      </c>
      <c r="D29" s="34" t="s">
        <v>158</v>
      </c>
      <c r="E29" s="34" t="s">
        <v>85</v>
      </c>
      <c r="F29" s="34" t="s">
        <v>159</v>
      </c>
      <c r="G29" s="34" t="s">
        <v>87</v>
      </c>
      <c r="H29" s="34" t="s">
        <v>87</v>
      </c>
      <c r="I29" s="35">
        <v>43917.630555555559</v>
      </c>
      <c r="J29" s="36">
        <v>44180.410416666666</v>
      </c>
      <c r="K29" s="34" t="s">
        <v>88</v>
      </c>
      <c r="L29" s="34" t="s">
        <v>160</v>
      </c>
    </row>
    <row r="30" spans="1:12" ht="14.5">
      <c r="A30" s="31" t="s">
        <v>138</v>
      </c>
      <c r="B30" s="31" t="s">
        <v>161</v>
      </c>
      <c r="C30" s="31" t="str">
        <f t="shared" si="2"/>
        <v>IR-01087027 - Falta de atratividade no mercado para o produto fruto da parceria</v>
      </c>
      <c r="D30" s="31" t="s">
        <v>162</v>
      </c>
      <c r="E30" s="31" t="s">
        <v>85</v>
      </c>
      <c r="F30" s="31" t="s">
        <v>163</v>
      </c>
      <c r="G30" s="31" t="s">
        <v>87</v>
      </c>
      <c r="H30" s="31" t="s">
        <v>87</v>
      </c>
      <c r="I30" s="32">
        <v>44012.407638888886</v>
      </c>
      <c r="J30" s="33">
        <v>44175.679166666669</v>
      </c>
      <c r="K30" s="31" t="s">
        <v>88</v>
      </c>
      <c r="L30" s="31" t="s">
        <v>164</v>
      </c>
    </row>
    <row r="31" spans="1:12" ht="14.5" hidden="1">
      <c r="A31" s="37" t="s">
        <v>138</v>
      </c>
      <c r="B31" s="37" t="s">
        <v>161</v>
      </c>
      <c r="C31" s="37"/>
      <c r="D31" s="37" t="s">
        <v>165</v>
      </c>
      <c r="E31" s="37" t="s">
        <v>85</v>
      </c>
      <c r="F31" s="37" t="s">
        <v>166</v>
      </c>
      <c r="G31" s="37" t="s">
        <v>118</v>
      </c>
      <c r="H31" s="37" t="s">
        <v>99</v>
      </c>
      <c r="I31" s="38">
        <v>44012.345138888886</v>
      </c>
      <c r="J31" s="39">
        <v>44187.542361111111</v>
      </c>
      <c r="K31" s="37" t="s">
        <v>100</v>
      </c>
      <c r="L31" s="37" t="s">
        <v>167</v>
      </c>
    </row>
    <row r="32" spans="1:12" ht="14.5">
      <c r="A32" s="31" t="s">
        <v>138</v>
      </c>
      <c r="B32" s="31" t="s">
        <v>161</v>
      </c>
      <c r="C32" s="31" t="str">
        <f t="shared" ref="C32:C33" si="3">F32&amp;" - "&amp;D32</f>
        <v>IR-01069413 - Falta de clareza e visibilidade da estratégia de negócio</v>
      </c>
      <c r="D32" s="31" t="s">
        <v>165</v>
      </c>
      <c r="E32" s="31" t="s">
        <v>85</v>
      </c>
      <c r="F32" s="31" t="s">
        <v>166</v>
      </c>
      <c r="G32" s="31" t="s">
        <v>118</v>
      </c>
      <c r="H32" s="31" t="s">
        <v>99</v>
      </c>
      <c r="I32" s="32">
        <v>44012.345138888886</v>
      </c>
      <c r="J32" s="33">
        <v>44187.542361111111</v>
      </c>
      <c r="K32" s="31" t="s">
        <v>88</v>
      </c>
      <c r="L32" s="31" t="s">
        <v>168</v>
      </c>
    </row>
    <row r="33" spans="1:12" ht="14.5">
      <c r="A33" s="34" t="s">
        <v>138</v>
      </c>
      <c r="B33" s="34" t="s">
        <v>161</v>
      </c>
      <c r="C33" s="31" t="str">
        <f t="shared" si="3"/>
        <v>IR-01069428 - Imaturidade da empresa para o processo de parcerias, por se tratar de um processo relativamente novo.</v>
      </c>
      <c r="D33" s="34" t="s">
        <v>169</v>
      </c>
      <c r="E33" s="34" t="s">
        <v>85</v>
      </c>
      <c r="F33" s="34" t="s">
        <v>170</v>
      </c>
      <c r="G33" s="34" t="s">
        <v>87</v>
      </c>
      <c r="H33" s="34" t="s">
        <v>87</v>
      </c>
      <c r="I33" s="35">
        <v>44012.371527777781</v>
      </c>
      <c r="J33" s="36">
        <v>44175.678472222222</v>
      </c>
      <c r="K33" s="34" t="s">
        <v>88</v>
      </c>
      <c r="L33" s="34" t="s">
        <v>171</v>
      </c>
    </row>
    <row r="34" spans="1:12" ht="14.5" hidden="1">
      <c r="A34" s="37" t="s">
        <v>172</v>
      </c>
      <c r="B34" s="37" t="s">
        <v>173</v>
      </c>
      <c r="C34" s="37"/>
      <c r="D34" s="37" t="s">
        <v>174</v>
      </c>
      <c r="E34" s="37" t="s">
        <v>85</v>
      </c>
      <c r="F34" s="37" t="s">
        <v>175</v>
      </c>
      <c r="G34" s="37" t="s">
        <v>99</v>
      </c>
      <c r="H34" s="37" t="s">
        <v>87</v>
      </c>
      <c r="I34" s="38">
        <v>44084.481249999997</v>
      </c>
      <c r="J34" s="39">
        <v>44175.684027777781</v>
      </c>
      <c r="K34" s="37" t="s">
        <v>100</v>
      </c>
      <c r="L34" s="37" t="s">
        <v>176</v>
      </c>
    </row>
    <row r="35" spans="1:12" ht="14.5">
      <c r="A35" s="34" t="s">
        <v>172</v>
      </c>
      <c r="B35" s="34" t="s">
        <v>173</v>
      </c>
      <c r="C35" s="31" t="str">
        <f>F35&amp;" - "&amp;D35</f>
        <v>IR-01838942 - Atraso no atendimento das demandas</v>
      </c>
      <c r="D35" s="34" t="s">
        <v>174</v>
      </c>
      <c r="E35" s="34" t="s">
        <v>85</v>
      </c>
      <c r="F35" s="34" t="s">
        <v>175</v>
      </c>
      <c r="G35" s="34" t="s">
        <v>99</v>
      </c>
      <c r="H35" s="34" t="s">
        <v>87</v>
      </c>
      <c r="I35" s="35">
        <v>44084.481249999997</v>
      </c>
      <c r="J35" s="36">
        <v>44175.684027777781</v>
      </c>
      <c r="K35" s="34" t="s">
        <v>88</v>
      </c>
      <c r="L35" s="34" t="s">
        <v>177</v>
      </c>
    </row>
    <row r="36" spans="1:12" ht="14.5" hidden="1">
      <c r="A36" s="37" t="s">
        <v>172</v>
      </c>
      <c r="B36" s="37" t="s">
        <v>173</v>
      </c>
      <c r="C36" s="37"/>
      <c r="D36" s="37" t="s">
        <v>178</v>
      </c>
      <c r="E36" s="37" t="s">
        <v>85</v>
      </c>
      <c r="F36" s="37" t="s">
        <v>179</v>
      </c>
      <c r="G36" s="37" t="s">
        <v>118</v>
      </c>
      <c r="H36" s="37" t="s">
        <v>87</v>
      </c>
      <c r="I36" s="39">
        <v>44124.7</v>
      </c>
      <c r="J36" s="39">
        <v>44175.684027777781</v>
      </c>
      <c r="K36" s="37" t="s">
        <v>100</v>
      </c>
      <c r="L36" s="37" t="s">
        <v>180</v>
      </c>
    </row>
    <row r="37" spans="1:12" ht="14.5">
      <c r="A37" s="34" t="s">
        <v>172</v>
      </c>
      <c r="B37" s="34" t="s">
        <v>173</v>
      </c>
      <c r="C37" s="31" t="str">
        <f>F37&amp;" - "&amp;D37</f>
        <v>IR-01849724 - Disponibilização e Uso indevidos dos dados de clientes</v>
      </c>
      <c r="D37" s="34" t="s">
        <v>178</v>
      </c>
      <c r="E37" s="34" t="s">
        <v>85</v>
      </c>
      <c r="F37" s="34" t="s">
        <v>179</v>
      </c>
      <c r="G37" s="34" t="s">
        <v>118</v>
      </c>
      <c r="H37" s="34" t="s">
        <v>87</v>
      </c>
      <c r="I37" s="36">
        <v>44124.7</v>
      </c>
      <c r="J37" s="36">
        <v>44175.684027777781</v>
      </c>
      <c r="K37" s="34" t="s">
        <v>88</v>
      </c>
      <c r="L37" s="34" t="s">
        <v>181</v>
      </c>
    </row>
    <row r="38" spans="1:12" ht="14.5" hidden="1">
      <c r="A38" s="37" t="s">
        <v>182</v>
      </c>
      <c r="B38" s="37" t="s">
        <v>183</v>
      </c>
      <c r="C38" s="37"/>
      <c r="D38" s="37" t="s">
        <v>184</v>
      </c>
      <c r="E38" s="37" t="s">
        <v>85</v>
      </c>
      <c r="F38" s="37" t="s">
        <v>185</v>
      </c>
      <c r="G38" s="37" t="s">
        <v>99</v>
      </c>
      <c r="H38" s="37" t="s">
        <v>99</v>
      </c>
      <c r="I38" s="38">
        <v>44056.681944444441</v>
      </c>
      <c r="J38" s="38">
        <v>44207.64166666667</v>
      </c>
      <c r="K38" s="37" t="s">
        <v>100</v>
      </c>
      <c r="L38" s="37" t="s">
        <v>186</v>
      </c>
    </row>
    <row r="39" spans="1:12" ht="14.5">
      <c r="A39" s="34" t="s">
        <v>182</v>
      </c>
      <c r="B39" s="34" t="s">
        <v>183</v>
      </c>
      <c r="C39" s="31" t="str">
        <f>F39&amp;" - "&amp;D39</f>
        <v>IR-01838114 - Aumento do índice de insatisfação dos usuários externos com o atendimento</v>
      </c>
      <c r="D39" s="34" t="s">
        <v>184</v>
      </c>
      <c r="E39" s="34" t="s">
        <v>85</v>
      </c>
      <c r="F39" s="34" t="s">
        <v>185</v>
      </c>
      <c r="G39" s="34" t="s">
        <v>99</v>
      </c>
      <c r="H39" s="34" t="s">
        <v>99</v>
      </c>
      <c r="I39" s="35">
        <v>44056.681944444441</v>
      </c>
      <c r="J39" s="35">
        <v>44207.64166666667</v>
      </c>
      <c r="K39" s="34" t="s">
        <v>88</v>
      </c>
      <c r="L39" s="34" t="s">
        <v>187</v>
      </c>
    </row>
    <row r="40" spans="1:12" ht="14.5" hidden="1">
      <c r="A40" s="37" t="s">
        <v>182</v>
      </c>
      <c r="B40" s="37" t="s">
        <v>183</v>
      </c>
      <c r="C40" s="37"/>
      <c r="D40" s="37" t="s">
        <v>188</v>
      </c>
      <c r="E40" s="37" t="s">
        <v>85</v>
      </c>
      <c r="F40" s="37" t="s">
        <v>189</v>
      </c>
      <c r="G40" s="37" t="s">
        <v>87</v>
      </c>
      <c r="H40" s="37" t="s">
        <v>87</v>
      </c>
      <c r="I40" s="38">
        <v>43900.658333333333</v>
      </c>
      <c r="J40" s="39">
        <v>44191.540972222225</v>
      </c>
      <c r="K40" s="37" t="s">
        <v>100</v>
      </c>
      <c r="L40" s="37" t="s">
        <v>190</v>
      </c>
    </row>
    <row r="41" spans="1:12" ht="14.5" hidden="1">
      <c r="A41" s="37" t="s">
        <v>182</v>
      </c>
      <c r="B41" s="37" t="s">
        <v>183</v>
      </c>
      <c r="C41" s="37"/>
      <c r="D41" s="37" t="s">
        <v>191</v>
      </c>
      <c r="E41" s="37" t="s">
        <v>85</v>
      </c>
      <c r="F41" s="37" t="s">
        <v>192</v>
      </c>
      <c r="G41" s="37" t="s">
        <v>118</v>
      </c>
      <c r="H41" s="37" t="s">
        <v>87</v>
      </c>
      <c r="I41" s="38">
        <v>43900.658333333333</v>
      </c>
      <c r="J41" s="39">
        <v>44191.539583333331</v>
      </c>
      <c r="K41" s="37" t="s">
        <v>100</v>
      </c>
      <c r="L41" s="37" t="s">
        <v>190</v>
      </c>
    </row>
    <row r="42" spans="1:12" ht="14.5">
      <c r="A42" s="31" t="s">
        <v>182</v>
      </c>
      <c r="B42" s="31" t="s">
        <v>183</v>
      </c>
      <c r="C42" s="31" t="str">
        <f t="shared" ref="C42:C43" si="4">F42&amp;" - "&amp;D42</f>
        <v>IR-0283168 - Diminuição do número de atendentes de 1 nível – equipe Serpro</v>
      </c>
      <c r="D42" s="31" t="s">
        <v>191</v>
      </c>
      <c r="E42" s="31" t="s">
        <v>85</v>
      </c>
      <c r="F42" s="31" t="s">
        <v>192</v>
      </c>
      <c r="G42" s="31" t="s">
        <v>118</v>
      </c>
      <c r="H42" s="31" t="s">
        <v>87</v>
      </c>
      <c r="I42" s="32">
        <v>43900.658333333333</v>
      </c>
      <c r="J42" s="33">
        <v>44191.539583333331</v>
      </c>
      <c r="K42" s="31" t="s">
        <v>88</v>
      </c>
      <c r="L42" s="31" t="s">
        <v>193</v>
      </c>
    </row>
    <row r="43" spans="1:12" ht="14.5">
      <c r="A43" s="34" t="s">
        <v>182</v>
      </c>
      <c r="B43" s="34" t="s">
        <v>183</v>
      </c>
      <c r="C43" s="31" t="str">
        <f t="shared" si="4"/>
        <v>IR-0283145 - Falha no processo de envio e retorno da pesquisa de satisfação do atendimento</v>
      </c>
      <c r="D43" s="34" t="s">
        <v>194</v>
      </c>
      <c r="E43" s="34" t="s">
        <v>85</v>
      </c>
      <c r="F43" s="34" t="s">
        <v>195</v>
      </c>
      <c r="G43" s="34" t="s">
        <v>87</v>
      </c>
      <c r="H43" s="34" t="s">
        <v>87</v>
      </c>
      <c r="I43" s="35">
        <v>43900.657638888886</v>
      </c>
      <c r="J43" s="36">
        <v>44191.527083333334</v>
      </c>
      <c r="K43" s="34" t="s">
        <v>88</v>
      </c>
      <c r="L43" s="34" t="s">
        <v>196</v>
      </c>
    </row>
    <row r="44" spans="1:12" ht="14.5" hidden="1">
      <c r="A44" s="37" t="s">
        <v>182</v>
      </c>
      <c r="B44" s="37" t="s">
        <v>183</v>
      </c>
      <c r="C44" s="37"/>
      <c r="D44" s="37" t="s">
        <v>197</v>
      </c>
      <c r="E44" s="37" t="s">
        <v>85</v>
      </c>
      <c r="F44" s="37" t="s">
        <v>198</v>
      </c>
      <c r="G44" s="37" t="s">
        <v>118</v>
      </c>
      <c r="H44" s="37" t="s">
        <v>87</v>
      </c>
      <c r="I44" s="38">
        <v>43900.657638888886</v>
      </c>
      <c r="J44" s="39">
        <v>44191.525694444441</v>
      </c>
      <c r="K44" s="37" t="s">
        <v>100</v>
      </c>
      <c r="L44" s="37" t="s">
        <v>199</v>
      </c>
    </row>
    <row r="45" spans="1:12" ht="14.5">
      <c r="A45" s="34" t="s">
        <v>182</v>
      </c>
      <c r="B45" s="34" t="s">
        <v>183</v>
      </c>
      <c r="C45" s="31" t="str">
        <f>F45&amp;" - "&amp;D45</f>
        <v>IR-0283139 - Fornecedor de serviço de call center não cumprir os ANS Contratados</v>
      </c>
      <c r="D45" s="34" t="s">
        <v>197</v>
      </c>
      <c r="E45" s="34" t="s">
        <v>85</v>
      </c>
      <c r="F45" s="34" t="s">
        <v>198</v>
      </c>
      <c r="G45" s="34" t="s">
        <v>118</v>
      </c>
      <c r="H45" s="34" t="s">
        <v>87</v>
      </c>
      <c r="I45" s="35">
        <v>43900.657638888886</v>
      </c>
      <c r="J45" s="36">
        <v>44191.525694444441</v>
      </c>
      <c r="K45" s="34" t="s">
        <v>88</v>
      </c>
      <c r="L45" s="34" t="s">
        <v>200</v>
      </c>
    </row>
    <row r="46" spans="1:12" ht="14.5" hidden="1">
      <c r="A46" s="37" t="s">
        <v>182</v>
      </c>
      <c r="B46" s="37" t="s">
        <v>183</v>
      </c>
      <c r="C46" s="37"/>
      <c r="D46" s="37" t="s">
        <v>201</v>
      </c>
      <c r="E46" s="37" t="s">
        <v>85</v>
      </c>
      <c r="F46" s="37" t="s">
        <v>202</v>
      </c>
      <c r="G46" s="37" t="s">
        <v>87</v>
      </c>
      <c r="H46" s="37" t="s">
        <v>87</v>
      </c>
      <c r="I46" s="38">
        <v>43900.657638888886</v>
      </c>
      <c r="J46" s="39">
        <v>44191.532638888886</v>
      </c>
      <c r="K46" s="37" t="s">
        <v>100</v>
      </c>
      <c r="L46" s="37" t="s">
        <v>203</v>
      </c>
    </row>
    <row r="47" spans="1:12" ht="14.5">
      <c r="A47" s="34" t="s">
        <v>182</v>
      </c>
      <c r="B47" s="34" t="s">
        <v>183</v>
      </c>
      <c r="C47" s="31" t="str">
        <f>F47&amp;" - "&amp;D47</f>
        <v>IR-0283150 - Indisponibilidade da Central de Serviços</v>
      </c>
      <c r="D47" s="34" t="s">
        <v>201</v>
      </c>
      <c r="E47" s="34" t="s">
        <v>85</v>
      </c>
      <c r="F47" s="34" t="s">
        <v>202</v>
      </c>
      <c r="G47" s="34" t="s">
        <v>87</v>
      </c>
      <c r="H47" s="34" t="s">
        <v>87</v>
      </c>
      <c r="I47" s="35">
        <v>43900.657638888886</v>
      </c>
      <c r="J47" s="36">
        <v>44191.532638888886</v>
      </c>
      <c r="K47" s="34" t="s">
        <v>88</v>
      </c>
      <c r="L47" s="34" t="s">
        <v>204</v>
      </c>
    </row>
    <row r="48" spans="1:12" ht="14.5" hidden="1">
      <c r="A48" s="37" t="s">
        <v>182</v>
      </c>
      <c r="B48" s="37" t="s">
        <v>183</v>
      </c>
      <c r="C48" s="37"/>
      <c r="D48" s="37" t="s">
        <v>205</v>
      </c>
      <c r="E48" s="37" t="s">
        <v>85</v>
      </c>
      <c r="F48" s="37" t="s">
        <v>206</v>
      </c>
      <c r="G48" s="37" t="s">
        <v>118</v>
      </c>
      <c r="H48" s="37" t="s">
        <v>87</v>
      </c>
      <c r="I48" s="38">
        <v>43900.657638888886</v>
      </c>
      <c r="J48" s="39">
        <v>44191.525000000001</v>
      </c>
      <c r="K48" s="37" t="s">
        <v>100</v>
      </c>
      <c r="L48" s="37" t="s">
        <v>186</v>
      </c>
    </row>
    <row r="49" spans="1:12" ht="14.5">
      <c r="A49" s="34" t="s">
        <v>182</v>
      </c>
      <c r="B49" s="34" t="s">
        <v>183</v>
      </c>
      <c r="C49" s="31" t="str">
        <f>F49&amp;" - "&amp;D49</f>
        <v>IR-0283130 - Não ter amostra representativa da satisfação do usuário</v>
      </c>
      <c r="D49" s="34" t="s">
        <v>205</v>
      </c>
      <c r="E49" s="34" t="s">
        <v>85</v>
      </c>
      <c r="F49" s="34" t="s">
        <v>206</v>
      </c>
      <c r="G49" s="34" t="s">
        <v>118</v>
      </c>
      <c r="H49" s="34" t="s">
        <v>87</v>
      </c>
      <c r="I49" s="35">
        <v>43900.657638888886</v>
      </c>
      <c r="J49" s="36">
        <v>44191.525000000001</v>
      </c>
      <c r="K49" s="34" t="s">
        <v>88</v>
      </c>
      <c r="L49" s="34" t="s">
        <v>207</v>
      </c>
    </row>
    <row r="50" spans="1:12" ht="14.5" hidden="1">
      <c r="A50" s="37" t="s">
        <v>182</v>
      </c>
      <c r="B50" s="37" t="s">
        <v>183</v>
      </c>
      <c r="C50" s="37"/>
      <c r="D50" s="37" t="s">
        <v>208</v>
      </c>
      <c r="E50" s="37" t="s">
        <v>85</v>
      </c>
      <c r="F50" s="37" t="s">
        <v>209</v>
      </c>
      <c r="G50" s="37" t="s">
        <v>118</v>
      </c>
      <c r="H50" s="37" t="s">
        <v>99</v>
      </c>
      <c r="I50" s="38">
        <v>43900.657638888886</v>
      </c>
      <c r="J50" s="39">
        <v>44191.537499999999</v>
      </c>
      <c r="K50" s="37" t="s">
        <v>100</v>
      </c>
      <c r="L50" s="37" t="s">
        <v>210</v>
      </c>
    </row>
    <row r="51" spans="1:12" ht="14.5">
      <c r="A51" s="34" t="s">
        <v>182</v>
      </c>
      <c r="B51" s="34" t="s">
        <v>183</v>
      </c>
      <c r="C51" s="31" t="str">
        <f t="shared" ref="C51:C52" si="5">F51&amp;" - "&amp;D51</f>
        <v>IR-0283164 - Processo de contratação do fornecedor que realiza o atendimento de 1º nível não finalizar antes do término do contrato do fornecedor atual</v>
      </c>
      <c r="D51" s="34" t="s">
        <v>208</v>
      </c>
      <c r="E51" s="34" t="s">
        <v>85</v>
      </c>
      <c r="F51" s="34" t="s">
        <v>209</v>
      </c>
      <c r="G51" s="34" t="s">
        <v>118</v>
      </c>
      <c r="H51" s="34" t="s">
        <v>99</v>
      </c>
      <c r="I51" s="35">
        <v>43900.657638888886</v>
      </c>
      <c r="J51" s="36">
        <v>44191.537499999999</v>
      </c>
      <c r="K51" s="34" t="s">
        <v>88</v>
      </c>
      <c r="L51" s="34" t="s">
        <v>211</v>
      </c>
    </row>
    <row r="52" spans="1:12" ht="14.5">
      <c r="A52" s="31" t="s">
        <v>182</v>
      </c>
      <c r="B52" s="31" t="s">
        <v>183</v>
      </c>
      <c r="C52" s="31" t="str">
        <f t="shared" si="5"/>
        <v>IR-0283124 - Tratamento inadequado de reclamações oriundas da Ouvidoria</v>
      </c>
      <c r="D52" s="31" t="s">
        <v>212</v>
      </c>
      <c r="E52" s="31" t="s">
        <v>85</v>
      </c>
      <c r="F52" s="31" t="s">
        <v>213</v>
      </c>
      <c r="G52" s="31" t="s">
        <v>99</v>
      </c>
      <c r="H52" s="31" t="s">
        <v>99</v>
      </c>
      <c r="I52" s="32">
        <v>43900.657638888886</v>
      </c>
      <c r="J52" s="33">
        <v>44191.523611111108</v>
      </c>
      <c r="K52" s="31" t="s">
        <v>88</v>
      </c>
      <c r="L52" s="31" t="s">
        <v>214</v>
      </c>
    </row>
    <row r="53" spans="1:12" ht="14.5" hidden="1">
      <c r="A53" s="37" t="s">
        <v>182</v>
      </c>
      <c r="B53" s="37" t="s">
        <v>215</v>
      </c>
      <c r="C53" s="37"/>
      <c r="D53" s="37" t="s">
        <v>216</v>
      </c>
      <c r="E53" s="37" t="s">
        <v>85</v>
      </c>
      <c r="F53" s="37" t="s">
        <v>217</v>
      </c>
      <c r="G53" s="37" t="s">
        <v>87</v>
      </c>
      <c r="H53" s="37" t="s">
        <v>87</v>
      </c>
      <c r="I53" s="38">
        <v>43900.661111111112</v>
      </c>
      <c r="J53" s="39">
        <v>44191.575694444444</v>
      </c>
      <c r="K53" s="37" t="s">
        <v>100</v>
      </c>
      <c r="L53" s="37" t="s">
        <v>218</v>
      </c>
    </row>
    <row r="54" spans="1:12" ht="14.5" hidden="1">
      <c r="A54" s="37" t="s">
        <v>182</v>
      </c>
      <c r="B54" s="37" t="s">
        <v>215</v>
      </c>
      <c r="C54" s="37"/>
      <c r="D54" s="37" t="s">
        <v>219</v>
      </c>
      <c r="E54" s="37" t="s">
        <v>85</v>
      </c>
      <c r="F54" s="37" t="s">
        <v>220</v>
      </c>
      <c r="G54" s="37" t="s">
        <v>99</v>
      </c>
      <c r="H54" s="37" t="s">
        <v>87</v>
      </c>
      <c r="I54" s="38">
        <v>43900.661111111112</v>
      </c>
      <c r="J54" s="39">
        <v>44191.595138888886</v>
      </c>
      <c r="K54" s="37" t="s">
        <v>100</v>
      </c>
      <c r="L54" s="37" t="s">
        <v>221</v>
      </c>
    </row>
    <row r="55" spans="1:12" ht="52.5" customHeight="1">
      <c r="A55" s="34" t="s">
        <v>182</v>
      </c>
      <c r="B55" s="34" t="s">
        <v>215</v>
      </c>
      <c r="C55" s="31" t="str">
        <f>F55&amp;" - "&amp;D55</f>
        <v>IR-0283441 - Encaminhamento do incidente para grupo incorreto</v>
      </c>
      <c r="D55" s="34" t="s">
        <v>222</v>
      </c>
      <c r="E55" s="34" t="s">
        <v>85</v>
      </c>
      <c r="F55" s="34" t="s">
        <v>223</v>
      </c>
      <c r="G55" s="34" t="s">
        <v>87</v>
      </c>
      <c r="H55" s="34" t="s">
        <v>87</v>
      </c>
      <c r="I55" s="35">
        <v>43900.660416666666</v>
      </c>
      <c r="J55" s="36">
        <v>44191.569444444445</v>
      </c>
      <c r="K55" s="34" t="s">
        <v>88</v>
      </c>
      <c r="L55" s="34" t="s">
        <v>224</v>
      </c>
    </row>
    <row r="56" spans="1:12" ht="14.5" hidden="1">
      <c r="A56" s="37" t="s">
        <v>182</v>
      </c>
      <c r="B56" s="37" t="s">
        <v>215</v>
      </c>
      <c r="C56" s="37"/>
      <c r="D56" s="37" t="s">
        <v>225</v>
      </c>
      <c r="E56" s="37" t="s">
        <v>85</v>
      </c>
      <c r="F56" s="37" t="s">
        <v>226</v>
      </c>
      <c r="G56" s="37" t="s">
        <v>99</v>
      </c>
      <c r="H56" s="37" t="s">
        <v>87</v>
      </c>
      <c r="I56" s="38">
        <v>43900.661111111112</v>
      </c>
      <c r="J56" s="39">
        <v>44191.595833333333</v>
      </c>
      <c r="K56" s="37" t="s">
        <v>100</v>
      </c>
      <c r="L56" s="37" t="s">
        <v>227</v>
      </c>
    </row>
    <row r="57" spans="1:12" ht="14.5">
      <c r="A57" s="34" t="s">
        <v>182</v>
      </c>
      <c r="B57" s="34" t="s">
        <v>215</v>
      </c>
      <c r="C57" s="31" t="str">
        <f>F57&amp;" - "&amp;D57</f>
        <v>IR-0283489 - Estabelecimento desnecessário de sala de crise</v>
      </c>
      <c r="D57" s="34" t="s">
        <v>225</v>
      </c>
      <c r="E57" s="34" t="s">
        <v>85</v>
      </c>
      <c r="F57" s="34" t="s">
        <v>226</v>
      </c>
      <c r="G57" s="34" t="s">
        <v>99</v>
      </c>
      <c r="H57" s="34" t="s">
        <v>87</v>
      </c>
      <c r="I57" s="35">
        <v>43900.661111111112</v>
      </c>
      <c r="J57" s="36">
        <v>44191.595833333333</v>
      </c>
      <c r="K57" s="34" t="s">
        <v>88</v>
      </c>
      <c r="L57" s="34" t="s">
        <v>228</v>
      </c>
    </row>
    <row r="58" spans="1:12" ht="14.5" hidden="1">
      <c r="A58" s="37" t="s">
        <v>182</v>
      </c>
      <c r="B58" s="37" t="s">
        <v>215</v>
      </c>
      <c r="C58" s="37"/>
      <c r="D58" s="37" t="s">
        <v>229</v>
      </c>
      <c r="E58" s="37" t="s">
        <v>85</v>
      </c>
      <c r="F58" s="37" t="s">
        <v>230</v>
      </c>
      <c r="G58" s="37" t="s">
        <v>99</v>
      </c>
      <c r="H58" s="37" t="s">
        <v>87</v>
      </c>
      <c r="I58" s="38">
        <v>43900.661111111112</v>
      </c>
      <c r="J58" s="39">
        <v>44191.583333333336</v>
      </c>
      <c r="K58" s="37" t="s">
        <v>100</v>
      </c>
      <c r="L58" s="37" t="s">
        <v>231</v>
      </c>
    </row>
    <row r="59" spans="1:12" ht="14.5">
      <c r="A59" s="34" t="s">
        <v>182</v>
      </c>
      <c r="B59" s="34" t="s">
        <v>215</v>
      </c>
      <c r="C59" s="31" t="str">
        <f>F59&amp;" - "&amp;D59</f>
        <v>IR-0283466 - Falha na comunicação entre as equipes envolvidas no tratamento do incidente e partes interessadas</v>
      </c>
      <c r="D59" s="34" t="s">
        <v>229</v>
      </c>
      <c r="E59" s="34" t="s">
        <v>85</v>
      </c>
      <c r="F59" s="34" t="s">
        <v>230</v>
      </c>
      <c r="G59" s="34" t="s">
        <v>99</v>
      </c>
      <c r="H59" s="34" t="s">
        <v>87</v>
      </c>
      <c r="I59" s="35">
        <v>43900.661111111112</v>
      </c>
      <c r="J59" s="36">
        <v>44191.583333333336</v>
      </c>
      <c r="K59" s="34" t="s">
        <v>88</v>
      </c>
      <c r="L59" s="34" t="s">
        <v>232</v>
      </c>
    </row>
    <row r="60" spans="1:12" ht="14.5" hidden="1">
      <c r="A60" s="37" t="s">
        <v>182</v>
      </c>
      <c r="B60" s="37" t="s">
        <v>215</v>
      </c>
      <c r="C60" s="37"/>
      <c r="D60" s="37" t="s">
        <v>233</v>
      </c>
      <c r="E60" s="37" t="s">
        <v>85</v>
      </c>
      <c r="F60" s="37" t="s">
        <v>234</v>
      </c>
      <c r="G60" s="37" t="s">
        <v>99</v>
      </c>
      <c r="H60" s="37" t="s">
        <v>87</v>
      </c>
      <c r="I60" s="38">
        <v>43900.661111111112</v>
      </c>
      <c r="J60" s="39">
        <v>44191.586111111108</v>
      </c>
      <c r="K60" s="37" t="s">
        <v>100</v>
      </c>
      <c r="L60" s="37" t="s">
        <v>235</v>
      </c>
    </row>
    <row r="61" spans="1:12" ht="14.5" hidden="1">
      <c r="A61" s="37" t="s">
        <v>182</v>
      </c>
      <c r="B61" s="37" t="s">
        <v>215</v>
      </c>
      <c r="C61" s="37"/>
      <c r="D61" s="37" t="s">
        <v>236</v>
      </c>
      <c r="E61" s="37" t="s">
        <v>85</v>
      </c>
      <c r="F61" s="37" t="s">
        <v>237</v>
      </c>
      <c r="G61" s="37" t="s">
        <v>118</v>
      </c>
      <c r="H61" s="37" t="s">
        <v>87</v>
      </c>
      <c r="I61" s="38">
        <v>43900.660416666666</v>
      </c>
      <c r="J61" s="39">
        <v>44191.572916666664</v>
      </c>
      <c r="K61" s="37" t="s">
        <v>100</v>
      </c>
      <c r="L61" s="37" t="s">
        <v>238</v>
      </c>
    </row>
    <row r="62" spans="1:12" ht="14.5" hidden="1">
      <c r="A62" s="37" t="s">
        <v>182</v>
      </c>
      <c r="B62" s="37" t="s">
        <v>215</v>
      </c>
      <c r="C62" s="37"/>
      <c r="D62" s="37" t="s">
        <v>239</v>
      </c>
      <c r="E62" s="37" t="s">
        <v>85</v>
      </c>
      <c r="F62" s="37" t="s">
        <v>240</v>
      </c>
      <c r="G62" s="37" t="s">
        <v>99</v>
      </c>
      <c r="H62" s="37" t="s">
        <v>87</v>
      </c>
      <c r="I62" s="38">
        <v>43900.660416666666</v>
      </c>
      <c r="J62" s="39">
        <v>44191.574999999997</v>
      </c>
      <c r="K62" s="37" t="s">
        <v>100</v>
      </c>
      <c r="L62" s="37" t="s">
        <v>241</v>
      </c>
    </row>
    <row r="63" spans="1:12" ht="14.5">
      <c r="A63" s="34" t="s">
        <v>182</v>
      </c>
      <c r="B63" s="34" t="s">
        <v>215</v>
      </c>
      <c r="C63" s="31" t="str">
        <f>F63&amp;" - "&amp;D63</f>
        <v>IR-0283458 - Falha no Diagnóstico inicial do incidente</v>
      </c>
      <c r="D63" s="34" t="s">
        <v>239</v>
      </c>
      <c r="E63" s="34" t="s">
        <v>85</v>
      </c>
      <c r="F63" s="34" t="s">
        <v>240</v>
      </c>
      <c r="G63" s="34" t="s">
        <v>99</v>
      </c>
      <c r="H63" s="34" t="s">
        <v>87</v>
      </c>
      <c r="I63" s="35">
        <v>43900.660416666666</v>
      </c>
      <c r="J63" s="36">
        <v>44191.574999999997</v>
      </c>
      <c r="K63" s="34" t="s">
        <v>88</v>
      </c>
      <c r="L63" s="34" t="s">
        <v>242</v>
      </c>
    </row>
    <row r="64" spans="1:12" ht="14.5" hidden="1">
      <c r="A64" s="37" t="s">
        <v>182</v>
      </c>
      <c r="B64" s="37" t="s">
        <v>215</v>
      </c>
      <c r="C64" s="37"/>
      <c r="D64" s="37" t="s">
        <v>243</v>
      </c>
      <c r="E64" s="37" t="s">
        <v>85</v>
      </c>
      <c r="F64" s="37" t="s">
        <v>244</v>
      </c>
      <c r="G64" s="37" t="s">
        <v>118</v>
      </c>
      <c r="H64" s="37" t="s">
        <v>87</v>
      </c>
      <c r="I64" s="38">
        <v>43900.660416666666</v>
      </c>
      <c r="J64" s="39">
        <v>44191.565972222219</v>
      </c>
      <c r="K64" s="37" t="s">
        <v>100</v>
      </c>
      <c r="L64" s="37" t="s">
        <v>245</v>
      </c>
    </row>
    <row r="65" spans="1:12" ht="14.5">
      <c r="A65" s="34" t="s">
        <v>182</v>
      </c>
      <c r="B65" s="34" t="s">
        <v>215</v>
      </c>
      <c r="C65" s="31" t="str">
        <f>F65&amp;" - "&amp;D65</f>
        <v>IR-0283419 - Falha ou inoperância do sistema de registro automatizado de incidentes</v>
      </c>
      <c r="D65" s="34" t="s">
        <v>243</v>
      </c>
      <c r="E65" s="34" t="s">
        <v>85</v>
      </c>
      <c r="F65" s="34" t="s">
        <v>244</v>
      </c>
      <c r="G65" s="34" t="s">
        <v>118</v>
      </c>
      <c r="H65" s="34" t="s">
        <v>87</v>
      </c>
      <c r="I65" s="35">
        <v>43900.660416666666</v>
      </c>
      <c r="J65" s="36">
        <v>44191.565972222219</v>
      </c>
      <c r="K65" s="34" t="s">
        <v>88</v>
      </c>
      <c r="L65" s="34" t="s">
        <v>246</v>
      </c>
    </row>
    <row r="66" spans="1:12" ht="14.5" hidden="1">
      <c r="A66" s="37" t="s">
        <v>182</v>
      </c>
      <c r="B66" s="37" t="s">
        <v>215</v>
      </c>
      <c r="C66" s="37"/>
      <c r="D66" s="37" t="s">
        <v>247</v>
      </c>
      <c r="E66" s="37" t="s">
        <v>85</v>
      </c>
      <c r="F66" s="37" t="s">
        <v>248</v>
      </c>
      <c r="G66" s="37" t="s">
        <v>87</v>
      </c>
      <c r="H66" s="37" t="s">
        <v>87</v>
      </c>
      <c r="I66" s="38">
        <v>43900.661111111112</v>
      </c>
      <c r="J66" s="39">
        <v>44195.45416666667</v>
      </c>
      <c r="K66" s="37" t="s">
        <v>100</v>
      </c>
      <c r="L66" s="37" t="s">
        <v>249</v>
      </c>
    </row>
    <row r="67" spans="1:12" ht="14.5">
      <c r="A67" s="34" t="s">
        <v>182</v>
      </c>
      <c r="B67" s="34" t="s">
        <v>215</v>
      </c>
      <c r="C67" s="31" t="str">
        <f>F67&amp;" - "&amp;D67</f>
        <v>IR-0283476 - Impacto não previsto após a aplicação de solução</v>
      </c>
      <c r="D67" s="34" t="s">
        <v>247</v>
      </c>
      <c r="E67" s="34" t="s">
        <v>85</v>
      </c>
      <c r="F67" s="34" t="s">
        <v>248</v>
      </c>
      <c r="G67" s="34" t="s">
        <v>87</v>
      </c>
      <c r="H67" s="34" t="s">
        <v>87</v>
      </c>
      <c r="I67" s="35">
        <v>43900.661111111112</v>
      </c>
      <c r="J67" s="36">
        <v>44195.45416666667</v>
      </c>
      <c r="K67" s="34" t="s">
        <v>88</v>
      </c>
      <c r="L67" s="34" t="s">
        <v>250</v>
      </c>
    </row>
    <row r="68" spans="1:12" ht="14.5" hidden="1">
      <c r="A68" s="37" t="s">
        <v>182</v>
      </c>
      <c r="B68" s="37" t="s">
        <v>215</v>
      </c>
      <c r="C68" s="37"/>
      <c r="D68" s="37" t="s">
        <v>251</v>
      </c>
      <c r="E68" s="37" t="s">
        <v>85</v>
      </c>
      <c r="F68" s="37" t="s">
        <v>252</v>
      </c>
      <c r="G68" s="37" t="s">
        <v>99</v>
      </c>
      <c r="H68" s="37" t="s">
        <v>87</v>
      </c>
      <c r="I68" s="38">
        <v>43900.660416666666</v>
      </c>
      <c r="J68" s="39">
        <v>44191.567361111112</v>
      </c>
      <c r="K68" s="37" t="s">
        <v>100</v>
      </c>
      <c r="L68" s="37" t="s">
        <v>253</v>
      </c>
    </row>
    <row r="69" spans="1:12" ht="14.5">
      <c r="A69" s="34" t="s">
        <v>182</v>
      </c>
      <c r="B69" s="34" t="s">
        <v>215</v>
      </c>
      <c r="C69" s="31" t="str">
        <f>F69&amp;" - "&amp;D69</f>
        <v>IR-0283426 - Registro inadequado por falso positivo ou ausência de registro que deveria ter sido criado automaticamente</v>
      </c>
      <c r="D69" s="34" t="s">
        <v>251</v>
      </c>
      <c r="E69" s="34" t="s">
        <v>85</v>
      </c>
      <c r="F69" s="34" t="s">
        <v>252</v>
      </c>
      <c r="G69" s="34" t="s">
        <v>99</v>
      </c>
      <c r="H69" s="34" t="s">
        <v>87</v>
      </c>
      <c r="I69" s="35">
        <v>43900.660416666666</v>
      </c>
      <c r="J69" s="36">
        <v>44191.567361111112</v>
      </c>
      <c r="K69" s="34" t="s">
        <v>88</v>
      </c>
      <c r="L69" s="34" t="s">
        <v>254</v>
      </c>
    </row>
    <row r="70" spans="1:12" ht="14.5" hidden="1">
      <c r="A70" s="37" t="s">
        <v>182</v>
      </c>
      <c r="B70" s="37" t="s">
        <v>215</v>
      </c>
      <c r="C70" s="37"/>
      <c r="D70" s="37" t="s">
        <v>255</v>
      </c>
      <c r="E70" s="37" t="s">
        <v>85</v>
      </c>
      <c r="F70" s="37" t="s">
        <v>256</v>
      </c>
      <c r="G70" s="37" t="s">
        <v>99</v>
      </c>
      <c r="H70" s="37" t="s">
        <v>87</v>
      </c>
      <c r="I70" s="38">
        <v>43900.660416666666</v>
      </c>
      <c r="J70" s="39">
        <v>44191.563888888886</v>
      </c>
      <c r="K70" s="37" t="s">
        <v>100</v>
      </c>
      <c r="L70" s="37" t="s">
        <v>257</v>
      </c>
    </row>
    <row r="71" spans="1:12" ht="14.5">
      <c r="A71" s="34" t="s">
        <v>182</v>
      </c>
      <c r="B71" s="34" t="s">
        <v>215</v>
      </c>
      <c r="C71" s="31" t="str">
        <f>F71&amp;" - "&amp;D71</f>
        <v>IR-0283409 - Registro inadequado, impreciso e/ou incompleto do incidente</v>
      </c>
      <c r="D71" s="34" t="s">
        <v>255</v>
      </c>
      <c r="E71" s="34" t="s">
        <v>85</v>
      </c>
      <c r="F71" s="34" t="s">
        <v>256</v>
      </c>
      <c r="G71" s="34" t="s">
        <v>99</v>
      </c>
      <c r="H71" s="34" t="s">
        <v>87</v>
      </c>
      <c r="I71" s="35">
        <v>43900.660416666666</v>
      </c>
      <c r="J71" s="36">
        <v>44191.563888888886</v>
      </c>
      <c r="K71" s="34" t="s">
        <v>88</v>
      </c>
      <c r="L71" s="34" t="s">
        <v>258</v>
      </c>
    </row>
    <row r="72" spans="1:12" ht="14.5" hidden="1">
      <c r="A72" s="37" t="s">
        <v>182</v>
      </c>
      <c r="B72" s="37" t="s">
        <v>215</v>
      </c>
      <c r="C72" s="37"/>
      <c r="D72" s="37" t="s">
        <v>259</v>
      </c>
      <c r="E72" s="37" t="s">
        <v>85</v>
      </c>
      <c r="F72" s="37" t="s">
        <v>260</v>
      </c>
      <c r="G72" s="37" t="s">
        <v>99</v>
      </c>
      <c r="H72" s="37" t="s">
        <v>87</v>
      </c>
      <c r="I72" s="38">
        <v>43900.660416666666</v>
      </c>
      <c r="J72" s="39">
        <v>44191.568749999999</v>
      </c>
      <c r="K72" s="37" t="s">
        <v>100</v>
      </c>
      <c r="L72" s="37" t="s">
        <v>261</v>
      </c>
    </row>
    <row r="73" spans="1:12" ht="14.5">
      <c r="A73" s="34" t="s">
        <v>182</v>
      </c>
      <c r="B73" s="34" t="s">
        <v>215</v>
      </c>
      <c r="C73" s="31" t="str">
        <f t="shared" ref="C73:C74" si="6">F73&amp;" - "&amp;D73</f>
        <v>IR-0283435 - Validação inadequada do incidente</v>
      </c>
      <c r="D73" s="34" t="s">
        <v>259</v>
      </c>
      <c r="E73" s="34" t="s">
        <v>85</v>
      </c>
      <c r="F73" s="34" t="s">
        <v>260</v>
      </c>
      <c r="G73" s="34" t="s">
        <v>99</v>
      </c>
      <c r="H73" s="34" t="s">
        <v>87</v>
      </c>
      <c r="I73" s="35">
        <v>43900.660416666666</v>
      </c>
      <c r="J73" s="36">
        <v>44191.568749999999</v>
      </c>
      <c r="K73" s="34" t="s">
        <v>88</v>
      </c>
      <c r="L73" s="34" t="s">
        <v>262</v>
      </c>
    </row>
    <row r="74" spans="1:12" ht="14.5">
      <c r="A74" s="31" t="s">
        <v>182</v>
      </c>
      <c r="B74" s="31" t="s">
        <v>263</v>
      </c>
      <c r="C74" s="31" t="str">
        <f t="shared" si="6"/>
        <v>IR-0359232 - Realizar a análise técnica inadequadamente</v>
      </c>
      <c r="D74" s="31" t="s">
        <v>264</v>
      </c>
      <c r="E74" s="31" t="s">
        <v>85</v>
      </c>
      <c r="F74" s="31" t="s">
        <v>265</v>
      </c>
      <c r="G74" s="31" t="s">
        <v>87</v>
      </c>
      <c r="H74" s="31" t="s">
        <v>87</v>
      </c>
      <c r="I74" s="32">
        <v>43979.479861111111</v>
      </c>
      <c r="J74" s="33">
        <v>44195.45416666667</v>
      </c>
      <c r="K74" s="31" t="s">
        <v>88</v>
      </c>
      <c r="L74" s="31" t="s">
        <v>266</v>
      </c>
    </row>
    <row r="75" spans="1:12" ht="14.5" hidden="1">
      <c r="A75" s="37" t="s">
        <v>182</v>
      </c>
      <c r="B75" s="37" t="s">
        <v>263</v>
      </c>
      <c r="C75" s="37"/>
      <c r="D75" s="37" t="s">
        <v>267</v>
      </c>
      <c r="E75" s="37" t="s">
        <v>85</v>
      </c>
      <c r="F75" s="37" t="s">
        <v>268</v>
      </c>
      <c r="G75" s="37" t="s">
        <v>87</v>
      </c>
      <c r="H75" s="37" t="s">
        <v>93</v>
      </c>
      <c r="I75" s="38">
        <v>43900.659722222219</v>
      </c>
      <c r="J75" s="39">
        <v>44191.900694444441</v>
      </c>
      <c r="K75" s="37" t="s">
        <v>100</v>
      </c>
      <c r="L75" s="37" t="s">
        <v>269</v>
      </c>
    </row>
    <row r="76" spans="1:12" ht="14.5">
      <c r="A76" s="31" t="s">
        <v>182</v>
      </c>
      <c r="B76" s="31" t="s">
        <v>263</v>
      </c>
      <c r="C76" s="31" t="str">
        <f>F76&amp;" - "&amp;D76</f>
        <v>IR-0283313 - Registro inadequado da mudança</v>
      </c>
      <c r="D76" s="31" t="s">
        <v>267</v>
      </c>
      <c r="E76" s="31" t="s">
        <v>85</v>
      </c>
      <c r="F76" s="31" t="s">
        <v>268</v>
      </c>
      <c r="G76" s="31" t="s">
        <v>87</v>
      </c>
      <c r="H76" s="31" t="s">
        <v>93</v>
      </c>
      <c r="I76" s="32">
        <v>43900.659722222219</v>
      </c>
      <c r="J76" s="33">
        <v>44191.900694444441</v>
      </c>
      <c r="K76" s="31" t="s">
        <v>88</v>
      </c>
      <c r="L76" s="31" t="s">
        <v>270</v>
      </c>
    </row>
    <row r="77" spans="1:12" ht="14.5" hidden="1">
      <c r="A77" s="37" t="s">
        <v>182</v>
      </c>
      <c r="B77" s="37" t="s">
        <v>271</v>
      </c>
      <c r="C77" s="37"/>
      <c r="D77" s="37" t="s">
        <v>272</v>
      </c>
      <c r="E77" s="37" t="s">
        <v>85</v>
      </c>
      <c r="F77" s="37" t="s">
        <v>273</v>
      </c>
      <c r="G77" s="37" t="s">
        <v>99</v>
      </c>
      <c r="H77" s="37" t="s">
        <v>87</v>
      </c>
      <c r="I77" s="38">
        <v>43900.658333333333</v>
      </c>
      <c r="J77" s="39">
        <v>44191.906944444447</v>
      </c>
      <c r="K77" s="37" t="s">
        <v>100</v>
      </c>
      <c r="L77" s="37" t="s">
        <v>274</v>
      </c>
    </row>
    <row r="78" spans="1:12" ht="14.5">
      <c r="A78" s="31" t="s">
        <v>182</v>
      </c>
      <c r="B78" s="31" t="s">
        <v>271</v>
      </c>
      <c r="C78" s="31" t="str">
        <f>F78&amp;" - "&amp;D78</f>
        <v>IR-0283203 - As Unidades Organizacionais fecharem acordos sem informações adequadas sobre os Níveis de Serviço que efetivamente podem ser ofertados</v>
      </c>
      <c r="D78" s="31" t="s">
        <v>272</v>
      </c>
      <c r="E78" s="31" t="s">
        <v>85</v>
      </c>
      <c r="F78" s="31" t="s">
        <v>273</v>
      </c>
      <c r="G78" s="31" t="s">
        <v>99</v>
      </c>
      <c r="H78" s="31" t="s">
        <v>87</v>
      </c>
      <c r="I78" s="32">
        <v>43900.658333333333</v>
      </c>
      <c r="J78" s="33">
        <v>44191.906944444447</v>
      </c>
      <c r="K78" s="31" t="s">
        <v>88</v>
      </c>
      <c r="L78" s="31" t="s">
        <v>275</v>
      </c>
    </row>
    <row r="79" spans="1:12" ht="14.5" hidden="1">
      <c r="A79" s="37" t="s">
        <v>182</v>
      </c>
      <c r="B79" s="37" t="s">
        <v>271</v>
      </c>
      <c r="C79" s="37"/>
      <c r="D79" s="37" t="s">
        <v>276</v>
      </c>
      <c r="E79" s="37" t="s">
        <v>85</v>
      </c>
      <c r="F79" s="37" t="s">
        <v>277</v>
      </c>
      <c r="G79" s="37" t="s">
        <v>99</v>
      </c>
      <c r="H79" s="37" t="s">
        <v>87</v>
      </c>
      <c r="I79" s="38">
        <v>43900.658333333333</v>
      </c>
      <c r="J79" s="39">
        <v>44191.908333333333</v>
      </c>
      <c r="K79" s="37" t="s">
        <v>100</v>
      </c>
      <c r="L79" s="37" t="s">
        <v>278</v>
      </c>
    </row>
    <row r="80" spans="1:12" ht="14.5">
      <c r="A80" s="31" t="s">
        <v>182</v>
      </c>
      <c r="B80" s="31" t="s">
        <v>271</v>
      </c>
      <c r="C80" s="31" t="str">
        <f>F80&amp;" - "&amp;D80</f>
        <v>IR-0283210 - Catálogo de Serviço Incompleto</v>
      </c>
      <c r="D80" s="31" t="s">
        <v>276</v>
      </c>
      <c r="E80" s="31" t="s">
        <v>85</v>
      </c>
      <c r="F80" s="31" t="s">
        <v>277</v>
      </c>
      <c r="G80" s="31" t="s">
        <v>99</v>
      </c>
      <c r="H80" s="31" t="s">
        <v>87</v>
      </c>
      <c r="I80" s="32">
        <v>43900.658333333333</v>
      </c>
      <c r="J80" s="33">
        <v>44191.908333333333</v>
      </c>
      <c r="K80" s="31" t="s">
        <v>88</v>
      </c>
      <c r="L80" s="31" t="s">
        <v>279</v>
      </c>
    </row>
    <row r="81" spans="1:12" ht="14.5" hidden="1">
      <c r="A81" s="37" t="s">
        <v>182</v>
      </c>
      <c r="B81" s="37" t="s">
        <v>271</v>
      </c>
      <c r="C81" s="37"/>
      <c r="D81" s="37" t="s">
        <v>280</v>
      </c>
      <c r="E81" s="37" t="s">
        <v>85</v>
      </c>
      <c r="F81" s="37" t="s">
        <v>281</v>
      </c>
      <c r="G81" s="37" t="s">
        <v>99</v>
      </c>
      <c r="H81" s="37" t="s">
        <v>87</v>
      </c>
      <c r="I81" s="38">
        <v>43900.658333333333</v>
      </c>
      <c r="J81" s="38">
        <v>44168.681944444441</v>
      </c>
      <c r="K81" s="37" t="s">
        <v>100</v>
      </c>
      <c r="L81" s="37" t="s">
        <v>282</v>
      </c>
    </row>
    <row r="82" spans="1:12" ht="14.5">
      <c r="A82" s="31" t="s">
        <v>182</v>
      </c>
      <c r="B82" s="31" t="s">
        <v>271</v>
      </c>
      <c r="C82" s="31" t="str">
        <f>F82&amp;" - "&amp;D82</f>
        <v>IR-0283228 - Impossibilidade de elaboração de relatório de NS para as URCs</v>
      </c>
      <c r="D82" s="31" t="s">
        <v>280</v>
      </c>
      <c r="E82" s="31" t="s">
        <v>85</v>
      </c>
      <c r="F82" s="31" t="s">
        <v>281</v>
      </c>
      <c r="G82" s="31" t="s">
        <v>99</v>
      </c>
      <c r="H82" s="31" t="s">
        <v>87</v>
      </c>
      <c r="I82" s="32">
        <v>43900.658333333333</v>
      </c>
      <c r="J82" s="32">
        <v>44168.681944444441</v>
      </c>
      <c r="K82" s="31" t="s">
        <v>88</v>
      </c>
      <c r="L82" s="31" t="s">
        <v>283</v>
      </c>
    </row>
    <row r="83" spans="1:12" ht="14.5" hidden="1">
      <c r="A83" s="37" t="s">
        <v>182</v>
      </c>
      <c r="B83" s="37" t="s">
        <v>271</v>
      </c>
      <c r="C83" s="37"/>
      <c r="D83" s="37" t="s">
        <v>284</v>
      </c>
      <c r="E83" s="37" t="s">
        <v>85</v>
      </c>
      <c r="F83" s="37" t="s">
        <v>285</v>
      </c>
      <c r="G83" s="37" t="s">
        <v>99</v>
      </c>
      <c r="H83" s="37" t="s">
        <v>93</v>
      </c>
      <c r="I83" s="38">
        <v>43900.658333333333</v>
      </c>
      <c r="J83" s="39">
        <v>44191.910416666666</v>
      </c>
      <c r="K83" s="37" t="s">
        <v>100</v>
      </c>
      <c r="L83" s="37" t="s">
        <v>286</v>
      </c>
    </row>
    <row r="84" spans="1:12" ht="14.5">
      <c r="A84" s="31" t="s">
        <v>182</v>
      </c>
      <c r="B84" s="31" t="s">
        <v>271</v>
      </c>
      <c r="C84" s="31" t="str">
        <f>F84&amp;" - "&amp;D84</f>
        <v>IR-0283223 - Monitorações em desconformidade com os ANS firmados</v>
      </c>
      <c r="D84" s="31" t="s">
        <v>284</v>
      </c>
      <c r="E84" s="31" t="s">
        <v>85</v>
      </c>
      <c r="F84" s="31" t="s">
        <v>285</v>
      </c>
      <c r="G84" s="31" t="s">
        <v>99</v>
      </c>
      <c r="H84" s="31" t="s">
        <v>93</v>
      </c>
      <c r="I84" s="32">
        <v>43900.658333333333</v>
      </c>
      <c r="J84" s="33">
        <v>44191.910416666666</v>
      </c>
      <c r="K84" s="31" t="s">
        <v>88</v>
      </c>
      <c r="L84" s="31" t="s">
        <v>287</v>
      </c>
    </row>
    <row r="85" spans="1:12" ht="14.5" hidden="1">
      <c r="A85" s="37" t="s">
        <v>182</v>
      </c>
      <c r="B85" s="37" t="s">
        <v>271</v>
      </c>
      <c r="C85" s="37"/>
      <c r="D85" s="37" t="s">
        <v>288</v>
      </c>
      <c r="E85" s="37" t="s">
        <v>85</v>
      </c>
      <c r="F85" s="37" t="s">
        <v>289</v>
      </c>
      <c r="G85" s="37" t="s">
        <v>87</v>
      </c>
      <c r="H85" s="37" t="s">
        <v>87</v>
      </c>
      <c r="I85" s="38">
        <v>43900.658333333333</v>
      </c>
      <c r="J85" s="38">
        <v>44168.70416666667</v>
      </c>
      <c r="K85" s="37" t="s">
        <v>100</v>
      </c>
      <c r="L85" s="37" t="s">
        <v>290</v>
      </c>
    </row>
    <row r="86" spans="1:12" ht="14.5">
      <c r="A86" s="31" t="s">
        <v>182</v>
      </c>
      <c r="B86" s="31" t="s">
        <v>271</v>
      </c>
      <c r="C86" s="31" t="str">
        <f>F86&amp;" - "&amp;D86</f>
        <v>IR-0283217 - Valores de ANS são firmados acima da capacidade técnica</v>
      </c>
      <c r="D86" s="31" t="s">
        <v>288</v>
      </c>
      <c r="E86" s="31" t="s">
        <v>85</v>
      </c>
      <c r="F86" s="31" t="s">
        <v>289</v>
      </c>
      <c r="G86" s="31" t="s">
        <v>87</v>
      </c>
      <c r="H86" s="31" t="s">
        <v>87</v>
      </c>
      <c r="I86" s="32">
        <v>43900.658333333333</v>
      </c>
      <c r="J86" s="32">
        <v>44168.70416666667</v>
      </c>
      <c r="K86" s="31" t="s">
        <v>88</v>
      </c>
      <c r="L86" s="31" t="s">
        <v>291</v>
      </c>
    </row>
    <row r="87" spans="1:12" ht="14.5" hidden="1">
      <c r="A87" s="37" t="s">
        <v>182</v>
      </c>
      <c r="B87" s="37" t="s">
        <v>292</v>
      </c>
      <c r="C87" s="37"/>
      <c r="D87" s="37" t="s">
        <v>293</v>
      </c>
      <c r="E87" s="37" t="s">
        <v>85</v>
      </c>
      <c r="F87" s="37" t="s">
        <v>294</v>
      </c>
      <c r="G87" s="37" t="s">
        <v>87</v>
      </c>
      <c r="H87" s="37" t="s">
        <v>93</v>
      </c>
      <c r="I87" s="38">
        <v>43900.659722222219</v>
      </c>
      <c r="J87" s="39">
        <v>44191.952777777777</v>
      </c>
      <c r="K87" s="37" t="s">
        <v>100</v>
      </c>
      <c r="L87" s="37" t="s">
        <v>295</v>
      </c>
    </row>
    <row r="88" spans="1:12" ht="14.5">
      <c r="A88" s="31" t="s">
        <v>182</v>
      </c>
      <c r="B88" s="31" t="s">
        <v>292</v>
      </c>
      <c r="C88" s="31" t="str">
        <f>F88&amp;" - "&amp;D88</f>
        <v>IR-0283385 - Classificação incorreta do problema</v>
      </c>
      <c r="D88" s="31" t="s">
        <v>293</v>
      </c>
      <c r="E88" s="31" t="s">
        <v>85</v>
      </c>
      <c r="F88" s="31" t="s">
        <v>294</v>
      </c>
      <c r="G88" s="31" t="s">
        <v>87</v>
      </c>
      <c r="H88" s="31" t="s">
        <v>93</v>
      </c>
      <c r="I88" s="32">
        <v>43900.659722222219</v>
      </c>
      <c r="J88" s="33">
        <v>44191.952777777777</v>
      </c>
      <c r="K88" s="31" t="s">
        <v>88</v>
      </c>
      <c r="L88" s="31" t="s">
        <v>296</v>
      </c>
    </row>
    <row r="89" spans="1:12" ht="14.5" hidden="1">
      <c r="A89" s="37" t="s">
        <v>182</v>
      </c>
      <c r="B89" s="37" t="s">
        <v>292</v>
      </c>
      <c r="C89" s="37"/>
      <c r="D89" s="37" t="s">
        <v>297</v>
      </c>
      <c r="E89" s="37" t="s">
        <v>85</v>
      </c>
      <c r="F89" s="37" t="s">
        <v>298</v>
      </c>
      <c r="G89" s="37" t="s">
        <v>87</v>
      </c>
      <c r="H89" s="37" t="s">
        <v>93</v>
      </c>
      <c r="I89" s="38">
        <v>43969.737500000003</v>
      </c>
      <c r="J89" s="39">
        <v>44191.964583333334</v>
      </c>
      <c r="K89" s="37" t="s">
        <v>100</v>
      </c>
      <c r="L89" s="37" t="s">
        <v>299</v>
      </c>
    </row>
    <row r="90" spans="1:12" ht="14.5">
      <c r="A90" s="31" t="s">
        <v>182</v>
      </c>
      <c r="B90" s="31" t="s">
        <v>292</v>
      </c>
      <c r="C90" s="31" t="str">
        <f>F90&amp;" - "&amp;D90</f>
        <v>IR-0297551 - Demora na distribuição das SS para análise de problema</v>
      </c>
      <c r="D90" s="31" t="s">
        <v>297</v>
      </c>
      <c r="E90" s="31" t="s">
        <v>85</v>
      </c>
      <c r="F90" s="31" t="s">
        <v>298</v>
      </c>
      <c r="G90" s="31" t="s">
        <v>87</v>
      </c>
      <c r="H90" s="31" t="s">
        <v>93</v>
      </c>
      <c r="I90" s="32">
        <v>43969.737500000003</v>
      </c>
      <c r="J90" s="33">
        <v>44191.964583333334</v>
      </c>
      <c r="K90" s="31" t="s">
        <v>88</v>
      </c>
      <c r="L90" s="31" t="s">
        <v>300</v>
      </c>
    </row>
    <row r="91" spans="1:12" ht="14.5" hidden="1">
      <c r="A91" s="37" t="s">
        <v>182</v>
      </c>
      <c r="B91" s="37" t="s">
        <v>292</v>
      </c>
      <c r="C91" s="37"/>
      <c r="D91" s="37" t="s">
        <v>301</v>
      </c>
      <c r="E91" s="37" t="s">
        <v>85</v>
      </c>
      <c r="F91" s="37" t="s">
        <v>302</v>
      </c>
      <c r="G91" s="37" t="s">
        <v>87</v>
      </c>
      <c r="H91" s="37" t="s">
        <v>93</v>
      </c>
      <c r="I91" s="38">
        <v>43956.545138888891</v>
      </c>
      <c r="J91" s="39">
        <v>44191.959722222222</v>
      </c>
      <c r="K91" s="37" t="s">
        <v>100</v>
      </c>
      <c r="L91" s="37" t="s">
        <v>303</v>
      </c>
    </row>
    <row r="92" spans="1:12" ht="14.5">
      <c r="A92" s="31" t="s">
        <v>182</v>
      </c>
      <c r="B92" s="31" t="s">
        <v>292</v>
      </c>
      <c r="C92" s="31" t="str">
        <f>F92&amp;" - "&amp;D92</f>
        <v>IR-0296783 - Designar o problema para empregado inadequado</v>
      </c>
      <c r="D92" s="31" t="s">
        <v>301</v>
      </c>
      <c r="E92" s="31" t="s">
        <v>85</v>
      </c>
      <c r="F92" s="31" t="s">
        <v>302</v>
      </c>
      <c r="G92" s="31" t="s">
        <v>87</v>
      </c>
      <c r="H92" s="31" t="s">
        <v>93</v>
      </c>
      <c r="I92" s="32">
        <v>43956.545138888891</v>
      </c>
      <c r="J92" s="33">
        <v>44191.959722222222</v>
      </c>
      <c r="K92" s="31" t="s">
        <v>88</v>
      </c>
      <c r="L92" s="31" t="s">
        <v>300</v>
      </c>
    </row>
    <row r="93" spans="1:12" ht="14.5" hidden="1">
      <c r="A93" s="37" t="s">
        <v>182</v>
      </c>
      <c r="B93" s="37" t="s">
        <v>292</v>
      </c>
      <c r="C93" s="37"/>
      <c r="D93" s="37" t="s">
        <v>304</v>
      </c>
      <c r="E93" s="37" t="s">
        <v>85</v>
      </c>
      <c r="F93" s="37" t="s">
        <v>305</v>
      </c>
      <c r="G93" s="37" t="s">
        <v>99</v>
      </c>
      <c r="H93" s="37" t="s">
        <v>99</v>
      </c>
      <c r="I93" s="38">
        <v>43969.700694444444</v>
      </c>
      <c r="J93" s="39">
        <v>44191.963194444441</v>
      </c>
      <c r="K93" s="37" t="s">
        <v>100</v>
      </c>
      <c r="L93" s="37" t="s">
        <v>303</v>
      </c>
    </row>
    <row r="94" spans="1:12" ht="14.5" hidden="1">
      <c r="A94" s="37" t="s">
        <v>182</v>
      </c>
      <c r="B94" s="37" t="s">
        <v>292</v>
      </c>
      <c r="C94" s="37"/>
      <c r="D94" s="37" t="s">
        <v>306</v>
      </c>
      <c r="E94" s="37" t="s">
        <v>85</v>
      </c>
      <c r="F94" s="37" t="s">
        <v>307</v>
      </c>
      <c r="G94" s="37" t="s">
        <v>99</v>
      </c>
      <c r="H94" s="37" t="s">
        <v>87</v>
      </c>
      <c r="I94" s="38">
        <v>43956.592361111114</v>
      </c>
      <c r="J94" s="39">
        <v>44191.960416666669</v>
      </c>
      <c r="K94" s="37" t="s">
        <v>100</v>
      </c>
      <c r="L94" s="37" t="s">
        <v>303</v>
      </c>
    </row>
    <row r="95" spans="1:12" ht="14.5">
      <c r="A95" s="34" t="s">
        <v>182</v>
      </c>
      <c r="B95" s="34" t="s">
        <v>292</v>
      </c>
      <c r="C95" s="31" t="str">
        <f>F95&amp;" - "&amp;D95</f>
        <v>IR-0296790 - Falha na comunicação sobre a evolução do tratamento do problema</v>
      </c>
      <c r="D95" s="34" t="s">
        <v>306</v>
      </c>
      <c r="E95" s="34" t="s">
        <v>85</v>
      </c>
      <c r="F95" s="34" t="s">
        <v>307</v>
      </c>
      <c r="G95" s="34" t="s">
        <v>99</v>
      </c>
      <c r="H95" s="34" t="s">
        <v>87</v>
      </c>
      <c r="I95" s="35">
        <v>43956.592361111114</v>
      </c>
      <c r="J95" s="36">
        <v>44191.960416666669</v>
      </c>
      <c r="K95" s="34" t="s">
        <v>88</v>
      </c>
      <c r="L95" s="34" t="s">
        <v>308</v>
      </c>
    </row>
    <row r="96" spans="1:12" ht="14.5" hidden="1">
      <c r="A96" s="37" t="s">
        <v>182</v>
      </c>
      <c r="B96" s="37" t="s">
        <v>292</v>
      </c>
      <c r="C96" s="37"/>
      <c r="D96" s="37" t="s">
        <v>309</v>
      </c>
      <c r="E96" s="37" t="s">
        <v>85</v>
      </c>
      <c r="F96" s="37" t="s">
        <v>310</v>
      </c>
      <c r="G96" s="37" t="s">
        <v>99</v>
      </c>
      <c r="H96" s="37" t="s">
        <v>93</v>
      </c>
      <c r="I96" s="38">
        <v>43900.660416666666</v>
      </c>
      <c r="J96" s="39">
        <v>44191.954861111109</v>
      </c>
      <c r="K96" s="37" t="s">
        <v>100</v>
      </c>
      <c r="L96" s="37" t="s">
        <v>311</v>
      </c>
    </row>
    <row r="97" spans="1:12" ht="14.5" hidden="1">
      <c r="A97" s="37" t="s">
        <v>182</v>
      </c>
      <c r="B97" s="37" t="s">
        <v>292</v>
      </c>
      <c r="C97" s="37"/>
      <c r="D97" s="37" t="s">
        <v>312</v>
      </c>
      <c r="E97" s="37" t="s">
        <v>85</v>
      </c>
      <c r="F97" s="37" t="s">
        <v>313</v>
      </c>
      <c r="G97" s="37" t="s">
        <v>87</v>
      </c>
      <c r="H97" s="37" t="s">
        <v>87</v>
      </c>
      <c r="I97" s="38">
        <v>43969.559027777781</v>
      </c>
      <c r="J97" s="39">
        <v>44191.960416666669</v>
      </c>
      <c r="K97" s="37" t="s">
        <v>100</v>
      </c>
      <c r="L97" s="37" t="s">
        <v>303</v>
      </c>
    </row>
    <row r="98" spans="1:12" ht="14.5" hidden="1">
      <c r="A98" s="37" t="s">
        <v>182</v>
      </c>
      <c r="B98" s="37" t="s">
        <v>292</v>
      </c>
      <c r="C98" s="37"/>
      <c r="D98" s="37" t="s">
        <v>314</v>
      </c>
      <c r="E98" s="37" t="s">
        <v>85</v>
      </c>
      <c r="F98" s="37" t="s">
        <v>315</v>
      </c>
      <c r="G98" s="37" t="s">
        <v>99</v>
      </c>
      <c r="H98" s="37" t="s">
        <v>99</v>
      </c>
      <c r="I98" s="38">
        <v>43900.660416666666</v>
      </c>
      <c r="J98" s="39">
        <v>44191.957638888889</v>
      </c>
      <c r="K98" s="37" t="s">
        <v>100</v>
      </c>
      <c r="L98" s="37" t="s">
        <v>316</v>
      </c>
    </row>
    <row r="99" spans="1:12" ht="14.5" hidden="1">
      <c r="A99" s="37" t="s">
        <v>182</v>
      </c>
      <c r="B99" s="37" t="s">
        <v>292</v>
      </c>
      <c r="C99" s="37"/>
      <c r="D99" s="37" t="s">
        <v>317</v>
      </c>
      <c r="E99" s="37" t="s">
        <v>85</v>
      </c>
      <c r="F99" s="37" t="s">
        <v>318</v>
      </c>
      <c r="G99" s="37" t="s">
        <v>99</v>
      </c>
      <c r="H99" s="37" t="s">
        <v>87</v>
      </c>
      <c r="I99" s="38">
        <v>43969.61041666667</v>
      </c>
      <c r="J99" s="39">
        <v>44191.962500000001</v>
      </c>
      <c r="K99" s="37" t="s">
        <v>100</v>
      </c>
      <c r="L99" s="37" t="s">
        <v>319</v>
      </c>
    </row>
    <row r="100" spans="1:12" ht="14.5">
      <c r="A100" s="31" t="s">
        <v>182</v>
      </c>
      <c r="B100" s="31" t="s">
        <v>292</v>
      </c>
      <c r="C100" s="31" t="str">
        <f>F100&amp;" - "&amp;D100</f>
        <v>IR-0297535 - Não conseguir gerenciar os erros conhecidos</v>
      </c>
      <c r="D100" s="31" t="s">
        <v>317</v>
      </c>
      <c r="E100" s="31" t="s">
        <v>85</v>
      </c>
      <c r="F100" s="31" t="s">
        <v>318</v>
      </c>
      <c r="G100" s="31" t="s">
        <v>99</v>
      </c>
      <c r="H100" s="31" t="s">
        <v>87</v>
      </c>
      <c r="I100" s="32">
        <v>43969.61041666667</v>
      </c>
      <c r="J100" s="33">
        <v>44191.962500000001</v>
      </c>
      <c r="K100" s="31" t="s">
        <v>88</v>
      </c>
      <c r="L100" s="31" t="s">
        <v>320</v>
      </c>
    </row>
    <row r="101" spans="1:12" ht="14.5" hidden="1">
      <c r="A101" s="37" t="s">
        <v>182</v>
      </c>
      <c r="B101" s="37" t="s">
        <v>292</v>
      </c>
      <c r="C101" s="37"/>
      <c r="D101" s="37" t="s">
        <v>321</v>
      </c>
      <c r="E101" s="37" t="s">
        <v>85</v>
      </c>
      <c r="F101" s="37" t="s">
        <v>322</v>
      </c>
      <c r="G101" s="37" t="s">
        <v>99</v>
      </c>
      <c r="H101" s="37" t="s">
        <v>87</v>
      </c>
      <c r="I101" s="38">
        <v>43969.585416666669</v>
      </c>
      <c r="J101" s="39">
        <v>44191.961805555555</v>
      </c>
      <c r="K101" s="37" t="s">
        <v>100</v>
      </c>
      <c r="L101" s="37" t="s">
        <v>323</v>
      </c>
    </row>
    <row r="102" spans="1:12" ht="14.5" hidden="1">
      <c r="A102" s="37" t="s">
        <v>182</v>
      </c>
      <c r="B102" s="37" t="s">
        <v>292</v>
      </c>
      <c r="C102" s="37"/>
      <c r="D102" s="37" t="s">
        <v>324</v>
      </c>
      <c r="E102" s="37" t="s">
        <v>85</v>
      </c>
      <c r="F102" s="37" t="s">
        <v>325</v>
      </c>
      <c r="G102" s="37" t="s">
        <v>99</v>
      </c>
      <c r="H102" s="37" t="s">
        <v>87</v>
      </c>
      <c r="I102" s="38">
        <v>43900.659722222219</v>
      </c>
      <c r="J102" s="39">
        <v>44191.950694444444</v>
      </c>
      <c r="K102" s="37" t="s">
        <v>100</v>
      </c>
      <c r="L102" s="37" t="s">
        <v>326</v>
      </c>
    </row>
    <row r="103" spans="1:12" ht="14.5">
      <c r="A103" s="34" t="s">
        <v>182</v>
      </c>
      <c r="B103" s="34" t="s">
        <v>292</v>
      </c>
      <c r="C103" s="31" t="str">
        <f>F103&amp;" - "&amp;D103</f>
        <v>IR-0283364 - Não conseguir identificar se o tratamento do problema reduziu seu impacto ou probabilidade sobre o serviço</v>
      </c>
      <c r="D103" s="34" t="s">
        <v>324</v>
      </c>
      <c r="E103" s="34" t="s">
        <v>85</v>
      </c>
      <c r="F103" s="34" t="s">
        <v>325</v>
      </c>
      <c r="G103" s="34" t="s">
        <v>99</v>
      </c>
      <c r="H103" s="34" t="s">
        <v>87</v>
      </c>
      <c r="I103" s="35">
        <v>43900.659722222219</v>
      </c>
      <c r="J103" s="36">
        <v>44191.950694444444</v>
      </c>
      <c r="K103" s="34" t="s">
        <v>88</v>
      </c>
      <c r="L103" s="34" t="s">
        <v>300</v>
      </c>
    </row>
    <row r="104" spans="1:12" ht="14.5" hidden="1">
      <c r="A104" s="37" t="s">
        <v>182</v>
      </c>
      <c r="B104" s="37" t="s">
        <v>292</v>
      </c>
      <c r="C104" s="37"/>
      <c r="D104" s="37" t="s">
        <v>327</v>
      </c>
      <c r="E104" s="37" t="s">
        <v>85</v>
      </c>
      <c r="F104" s="37" t="s">
        <v>328</v>
      </c>
      <c r="G104" s="37" t="s">
        <v>99</v>
      </c>
      <c r="H104" s="37" t="s">
        <v>87</v>
      </c>
      <c r="I104" s="38">
        <v>43956.521527777775</v>
      </c>
      <c r="J104" s="38">
        <v>44207.645833333336</v>
      </c>
      <c r="K104" s="37" t="s">
        <v>100</v>
      </c>
      <c r="L104" s="37" t="s">
        <v>329</v>
      </c>
    </row>
    <row r="105" spans="1:12" ht="14.5">
      <c r="A105" s="34" t="s">
        <v>182</v>
      </c>
      <c r="B105" s="34" t="s">
        <v>292</v>
      </c>
      <c r="C105" s="31" t="str">
        <f t="shared" ref="C105:C106" si="7">F105&amp;" - "&amp;D105</f>
        <v>IR-0296779 - Não conseguir identificar todas as integrações e ativos do serviço com problema</v>
      </c>
      <c r="D105" s="34" t="s">
        <v>327</v>
      </c>
      <c r="E105" s="34" t="s">
        <v>85</v>
      </c>
      <c r="F105" s="34" t="s">
        <v>328</v>
      </c>
      <c r="G105" s="34" t="s">
        <v>99</v>
      </c>
      <c r="H105" s="34" t="s">
        <v>87</v>
      </c>
      <c r="I105" s="35">
        <v>43956.521527777775</v>
      </c>
      <c r="J105" s="35">
        <v>44207.645833333336</v>
      </c>
      <c r="K105" s="34" t="s">
        <v>88</v>
      </c>
      <c r="L105" s="34" t="s">
        <v>330</v>
      </c>
    </row>
    <row r="106" spans="1:12" ht="14.5">
      <c r="A106" s="31" t="s">
        <v>182</v>
      </c>
      <c r="B106" s="31" t="s">
        <v>292</v>
      </c>
      <c r="C106" s="31" t="str">
        <f t="shared" si="7"/>
        <v>IR-0295996 - Não ter empregado disponível para analisar a SS</v>
      </c>
      <c r="D106" s="31" t="s">
        <v>331</v>
      </c>
      <c r="E106" s="31" t="s">
        <v>85</v>
      </c>
      <c r="F106" s="31" t="s">
        <v>332</v>
      </c>
      <c r="G106" s="31" t="s">
        <v>87</v>
      </c>
      <c r="H106" s="31" t="s">
        <v>87</v>
      </c>
      <c r="I106" s="32">
        <v>43951.500694444447</v>
      </c>
      <c r="J106" s="32">
        <v>44207.645833333336</v>
      </c>
      <c r="K106" s="31" t="s">
        <v>88</v>
      </c>
      <c r="L106" s="31" t="s">
        <v>300</v>
      </c>
    </row>
    <row r="107" spans="1:12" ht="14.5" hidden="1">
      <c r="A107" s="37" t="s">
        <v>182</v>
      </c>
      <c r="B107" s="37" t="s">
        <v>292</v>
      </c>
      <c r="C107" s="37"/>
      <c r="D107" s="37" t="s">
        <v>333</v>
      </c>
      <c r="E107" s="37" t="s">
        <v>85</v>
      </c>
      <c r="F107" s="37" t="s">
        <v>334</v>
      </c>
      <c r="G107" s="37" t="s">
        <v>99</v>
      </c>
      <c r="H107" s="37" t="s">
        <v>87</v>
      </c>
      <c r="I107" s="38">
        <v>43951.45</v>
      </c>
      <c r="J107" s="39">
        <v>44191.959027777775</v>
      </c>
      <c r="K107" s="37" t="s">
        <v>100</v>
      </c>
      <c r="L107" s="37" t="s">
        <v>329</v>
      </c>
    </row>
    <row r="108" spans="1:12" ht="14.5">
      <c r="A108" s="31" t="s">
        <v>182</v>
      </c>
      <c r="B108" s="31" t="s">
        <v>292</v>
      </c>
      <c r="C108" s="31" t="str">
        <f>F108&amp;" - "&amp;D108</f>
        <v>IR-0295979 - Não ter os documentos e arquivos relevantes para analisar a SS</v>
      </c>
      <c r="D108" s="31" t="s">
        <v>333</v>
      </c>
      <c r="E108" s="31" t="s">
        <v>85</v>
      </c>
      <c r="F108" s="31" t="s">
        <v>334</v>
      </c>
      <c r="G108" s="31" t="s">
        <v>99</v>
      </c>
      <c r="H108" s="31" t="s">
        <v>87</v>
      </c>
      <c r="I108" s="32">
        <v>43951.45</v>
      </c>
      <c r="J108" s="33">
        <v>44191.959027777775</v>
      </c>
      <c r="K108" s="31" t="s">
        <v>88</v>
      </c>
      <c r="L108" s="31" t="s">
        <v>335</v>
      </c>
    </row>
    <row r="109" spans="1:12" ht="14.5" hidden="1">
      <c r="A109" s="37" t="s">
        <v>182</v>
      </c>
      <c r="B109" s="37" t="s">
        <v>292</v>
      </c>
      <c r="C109" s="37"/>
      <c r="D109" s="37" t="s">
        <v>336</v>
      </c>
      <c r="E109" s="37" t="s">
        <v>85</v>
      </c>
      <c r="F109" s="37" t="s">
        <v>337</v>
      </c>
      <c r="G109" s="37" t="s">
        <v>87</v>
      </c>
      <c r="H109" s="37" t="s">
        <v>87</v>
      </c>
      <c r="I109" s="38">
        <v>43900.660416666666</v>
      </c>
      <c r="J109" s="39">
        <v>44191.956250000003</v>
      </c>
      <c r="K109" s="37" t="s">
        <v>100</v>
      </c>
      <c r="L109" s="37" t="s">
        <v>338</v>
      </c>
    </row>
    <row r="110" spans="1:12" ht="14.5">
      <c r="A110" s="31" t="s">
        <v>182</v>
      </c>
      <c r="B110" s="31" t="s">
        <v>292</v>
      </c>
      <c r="C110" s="31" t="str">
        <f>F110&amp;" - "&amp;D110</f>
        <v>IR-0283401 - Não ter tempo hábil para realização da visão holística do serviço</v>
      </c>
      <c r="D110" s="31" t="s">
        <v>336</v>
      </c>
      <c r="E110" s="31" t="s">
        <v>85</v>
      </c>
      <c r="F110" s="31" t="s">
        <v>337</v>
      </c>
      <c r="G110" s="31" t="s">
        <v>87</v>
      </c>
      <c r="H110" s="31" t="s">
        <v>87</v>
      </c>
      <c r="I110" s="32">
        <v>43900.660416666666</v>
      </c>
      <c r="J110" s="33">
        <v>44191.956250000003</v>
      </c>
      <c r="K110" s="31" t="s">
        <v>88</v>
      </c>
      <c r="L110" s="31" t="s">
        <v>339</v>
      </c>
    </row>
    <row r="111" spans="1:12" ht="14.5" hidden="1">
      <c r="A111" s="37" t="s">
        <v>182</v>
      </c>
      <c r="B111" s="37" t="s">
        <v>292</v>
      </c>
      <c r="C111" s="37"/>
      <c r="D111" s="37" t="s">
        <v>340</v>
      </c>
      <c r="E111" s="37" t="s">
        <v>85</v>
      </c>
      <c r="F111" s="37" t="s">
        <v>341</v>
      </c>
      <c r="G111" s="37" t="s">
        <v>99</v>
      </c>
      <c r="H111" s="37" t="s">
        <v>87</v>
      </c>
      <c r="I111" s="38">
        <v>43900.660416666666</v>
      </c>
      <c r="J111" s="39">
        <v>44191.95416666667</v>
      </c>
      <c r="K111" s="37" t="s">
        <v>100</v>
      </c>
      <c r="L111" s="37" t="s">
        <v>342</v>
      </c>
    </row>
    <row r="112" spans="1:12" ht="14.5">
      <c r="A112" s="31" t="s">
        <v>182</v>
      </c>
      <c r="B112" s="31" t="s">
        <v>292</v>
      </c>
      <c r="C112" s="31" t="str">
        <f>F112&amp;" - "&amp;D112</f>
        <v>IR-0283395 - Não ter todas as informações necessárias para tratar o RDP</v>
      </c>
      <c r="D112" s="31" t="s">
        <v>340</v>
      </c>
      <c r="E112" s="31" t="s">
        <v>85</v>
      </c>
      <c r="F112" s="31" t="s">
        <v>341</v>
      </c>
      <c r="G112" s="31" t="s">
        <v>99</v>
      </c>
      <c r="H112" s="31" t="s">
        <v>87</v>
      </c>
      <c r="I112" s="32">
        <v>43900.660416666666</v>
      </c>
      <c r="J112" s="33">
        <v>44191.95416666667</v>
      </c>
      <c r="K112" s="31" t="s">
        <v>88</v>
      </c>
      <c r="L112" s="31" t="s">
        <v>343</v>
      </c>
    </row>
    <row r="113" spans="1:12" ht="14.5" hidden="1">
      <c r="A113" s="37" t="s">
        <v>182</v>
      </c>
      <c r="B113" s="37" t="s">
        <v>292</v>
      </c>
      <c r="C113" s="37"/>
      <c r="D113" s="37" t="s">
        <v>344</v>
      </c>
      <c r="E113" s="37" t="s">
        <v>85</v>
      </c>
      <c r="F113" s="37" t="s">
        <v>345</v>
      </c>
      <c r="G113" s="37" t="s">
        <v>87</v>
      </c>
      <c r="H113" s="37" t="s">
        <v>93</v>
      </c>
      <c r="I113" s="38">
        <v>43950.662499999999</v>
      </c>
      <c r="J113" s="39">
        <v>44191.958333333336</v>
      </c>
      <c r="K113" s="37" t="s">
        <v>100</v>
      </c>
      <c r="L113" s="37" t="s">
        <v>346</v>
      </c>
    </row>
    <row r="114" spans="1:12" ht="14.5">
      <c r="A114" s="31" t="s">
        <v>182</v>
      </c>
      <c r="B114" s="31" t="s">
        <v>292</v>
      </c>
      <c r="C114" s="31" t="str">
        <f>F114&amp;" - "&amp;D114</f>
        <v>IR-0295967 - Não ter todos os dados para analisar a SS</v>
      </c>
      <c r="D114" s="31" t="s">
        <v>344</v>
      </c>
      <c r="E114" s="31" t="s">
        <v>85</v>
      </c>
      <c r="F114" s="31" t="s">
        <v>345</v>
      </c>
      <c r="G114" s="31" t="s">
        <v>87</v>
      </c>
      <c r="H114" s="31" t="s">
        <v>93</v>
      </c>
      <c r="I114" s="32">
        <v>43950.662499999999</v>
      </c>
      <c r="J114" s="33">
        <v>44191.958333333336</v>
      </c>
      <c r="K114" s="31" t="s">
        <v>88</v>
      </c>
      <c r="L114" s="31" t="s">
        <v>347</v>
      </c>
    </row>
    <row r="115" spans="1:12" ht="14.5" hidden="1">
      <c r="A115" s="37" t="s">
        <v>182</v>
      </c>
      <c r="B115" s="37" t="s">
        <v>292</v>
      </c>
      <c r="C115" s="37"/>
      <c r="D115" s="37" t="s">
        <v>348</v>
      </c>
      <c r="E115" s="37" t="s">
        <v>85</v>
      </c>
      <c r="F115" s="37" t="s">
        <v>349</v>
      </c>
      <c r="G115" s="37" t="s">
        <v>87</v>
      </c>
      <c r="H115" s="37" t="s">
        <v>87</v>
      </c>
      <c r="I115" s="38">
        <v>43900.659722222219</v>
      </c>
      <c r="J115" s="39">
        <v>44191.949305555558</v>
      </c>
      <c r="K115" s="37" t="s">
        <v>100</v>
      </c>
      <c r="L115" s="37" t="s">
        <v>303</v>
      </c>
    </row>
    <row r="116" spans="1:12" ht="14.5">
      <c r="A116" s="31" t="s">
        <v>182</v>
      </c>
      <c r="B116" s="31" t="s">
        <v>292</v>
      </c>
      <c r="C116" s="31" t="str">
        <f>F116&amp;" - "&amp;D116</f>
        <v>IR-0283360 - Não tomar conhecimento do problema</v>
      </c>
      <c r="D116" s="31" t="s">
        <v>348</v>
      </c>
      <c r="E116" s="31" t="s">
        <v>85</v>
      </c>
      <c r="F116" s="31" t="s">
        <v>349</v>
      </c>
      <c r="G116" s="31" t="s">
        <v>87</v>
      </c>
      <c r="H116" s="31" t="s">
        <v>87</v>
      </c>
      <c r="I116" s="32">
        <v>43900.659722222219</v>
      </c>
      <c r="J116" s="33">
        <v>44191.949305555558</v>
      </c>
      <c r="K116" s="31" t="s">
        <v>88</v>
      </c>
      <c r="L116" s="31" t="s">
        <v>350</v>
      </c>
    </row>
    <row r="117" spans="1:12" ht="14.5" hidden="1">
      <c r="A117" s="37" t="s">
        <v>182</v>
      </c>
      <c r="B117" s="37" t="s">
        <v>292</v>
      </c>
      <c r="C117" s="37"/>
      <c r="D117" s="37" t="s">
        <v>351</v>
      </c>
      <c r="E117" s="37" t="s">
        <v>85</v>
      </c>
      <c r="F117" s="37" t="s">
        <v>352</v>
      </c>
      <c r="G117" s="37" t="s">
        <v>87</v>
      </c>
      <c r="H117" s="37" t="s">
        <v>87</v>
      </c>
      <c r="I117" s="38">
        <v>43900.659722222219</v>
      </c>
      <c r="J117" s="39">
        <v>44191.950694444444</v>
      </c>
      <c r="K117" s="37" t="s">
        <v>100</v>
      </c>
      <c r="L117" s="37" t="s">
        <v>303</v>
      </c>
    </row>
    <row r="118" spans="1:12" ht="14.5">
      <c r="A118" s="31" t="s">
        <v>182</v>
      </c>
      <c r="B118" s="31" t="s">
        <v>292</v>
      </c>
      <c r="C118" s="31" t="str">
        <f>F118&amp;" - "&amp;D118</f>
        <v>IR-0283370 - Planos de trabalho não aderente ao RdP</v>
      </c>
      <c r="D118" s="31" t="s">
        <v>351</v>
      </c>
      <c r="E118" s="31" t="s">
        <v>85</v>
      </c>
      <c r="F118" s="31" t="s">
        <v>352</v>
      </c>
      <c r="G118" s="31" t="s">
        <v>87</v>
      </c>
      <c r="H118" s="31" t="s">
        <v>87</v>
      </c>
      <c r="I118" s="32">
        <v>43900.659722222219</v>
      </c>
      <c r="J118" s="33">
        <v>44191.950694444444</v>
      </c>
      <c r="K118" s="31" t="s">
        <v>88</v>
      </c>
      <c r="L118" s="31" t="s">
        <v>353</v>
      </c>
    </row>
    <row r="119" spans="1:12" ht="14.5" hidden="1">
      <c r="A119" s="37" t="s">
        <v>182</v>
      </c>
      <c r="B119" s="37" t="s">
        <v>292</v>
      </c>
      <c r="C119" s="37"/>
      <c r="D119" s="37" t="s">
        <v>354</v>
      </c>
      <c r="E119" s="37" t="s">
        <v>85</v>
      </c>
      <c r="F119" s="37" t="s">
        <v>355</v>
      </c>
      <c r="G119" s="37" t="s">
        <v>99</v>
      </c>
      <c r="H119" s="37" t="s">
        <v>87</v>
      </c>
      <c r="I119" s="38">
        <v>43969.725694444445</v>
      </c>
      <c r="J119" s="39">
        <v>44191.963888888888</v>
      </c>
      <c r="K119" s="37" t="s">
        <v>100</v>
      </c>
      <c r="L119" s="37" t="s">
        <v>356</v>
      </c>
    </row>
    <row r="120" spans="1:12" ht="14.5" hidden="1">
      <c r="A120" s="37" t="s">
        <v>182</v>
      </c>
      <c r="B120" s="37" t="s">
        <v>292</v>
      </c>
      <c r="C120" s="37"/>
      <c r="D120" s="37" t="s">
        <v>357</v>
      </c>
      <c r="E120" s="37" t="s">
        <v>85</v>
      </c>
      <c r="F120" s="37" t="s">
        <v>358</v>
      </c>
      <c r="G120" s="37" t="s">
        <v>87</v>
      </c>
      <c r="H120" s="37" t="s">
        <v>87</v>
      </c>
      <c r="I120" s="38">
        <v>43951.470138888886</v>
      </c>
      <c r="J120" s="38">
        <v>44207.645138888889</v>
      </c>
      <c r="K120" s="37" t="s">
        <v>100</v>
      </c>
      <c r="L120" s="37" t="s">
        <v>303</v>
      </c>
    </row>
    <row r="121" spans="1:12" ht="14.5">
      <c r="A121" s="34" t="s">
        <v>182</v>
      </c>
      <c r="B121" s="34" t="s">
        <v>292</v>
      </c>
      <c r="C121" s="31" t="str">
        <f>F121&amp;" - "&amp;D121</f>
        <v>IR-0295991 - Registro incorreto do problema</v>
      </c>
      <c r="D121" s="34" t="s">
        <v>357</v>
      </c>
      <c r="E121" s="34" t="s">
        <v>85</v>
      </c>
      <c r="F121" s="34" t="s">
        <v>358</v>
      </c>
      <c r="G121" s="34" t="s">
        <v>87</v>
      </c>
      <c r="H121" s="34" t="s">
        <v>87</v>
      </c>
      <c r="I121" s="35">
        <v>43951.470138888886</v>
      </c>
      <c r="J121" s="35">
        <v>44207.645138888889</v>
      </c>
      <c r="K121" s="34" t="s">
        <v>88</v>
      </c>
      <c r="L121" s="34" t="s">
        <v>359</v>
      </c>
    </row>
    <row r="122" spans="1:12" ht="14.5" hidden="1">
      <c r="A122" s="37" t="s">
        <v>182</v>
      </c>
      <c r="B122" s="37" t="s">
        <v>292</v>
      </c>
      <c r="C122" s="37"/>
      <c r="D122" s="37" t="s">
        <v>360</v>
      </c>
      <c r="E122" s="37" t="s">
        <v>85</v>
      </c>
      <c r="F122" s="37" t="s">
        <v>361</v>
      </c>
      <c r="G122" s="37" t="s">
        <v>87</v>
      </c>
      <c r="H122" s="37" t="s">
        <v>87</v>
      </c>
      <c r="I122" s="38">
        <v>43900.659722222219</v>
      </c>
      <c r="J122" s="39">
        <v>44191.95208333333</v>
      </c>
      <c r="K122" s="37" t="s">
        <v>100</v>
      </c>
      <c r="L122" s="37" t="s">
        <v>362</v>
      </c>
    </row>
    <row r="123" spans="1:12" ht="14.5">
      <c r="A123" s="34" t="s">
        <v>182</v>
      </c>
      <c r="B123" s="34" t="s">
        <v>292</v>
      </c>
      <c r="C123" s="31" t="str">
        <f>F123&amp;" - "&amp;D123</f>
        <v>IR-0283379 - Relato do cliente/usuário muito superficial</v>
      </c>
      <c r="D123" s="34" t="s">
        <v>360</v>
      </c>
      <c r="E123" s="34" t="s">
        <v>85</v>
      </c>
      <c r="F123" s="34" t="s">
        <v>361</v>
      </c>
      <c r="G123" s="34" t="s">
        <v>87</v>
      </c>
      <c r="H123" s="34" t="s">
        <v>87</v>
      </c>
      <c r="I123" s="35">
        <v>43900.659722222219</v>
      </c>
      <c r="J123" s="36">
        <v>44191.95208333333</v>
      </c>
      <c r="K123" s="34" t="s">
        <v>88</v>
      </c>
      <c r="L123" s="34" t="s">
        <v>363</v>
      </c>
    </row>
    <row r="124" spans="1:12" ht="14.5" hidden="1">
      <c r="A124" s="37" t="s">
        <v>182</v>
      </c>
      <c r="B124" s="37" t="s">
        <v>292</v>
      </c>
      <c r="C124" s="37"/>
      <c r="D124" s="37" t="s">
        <v>364</v>
      </c>
      <c r="E124" s="37" t="s">
        <v>85</v>
      </c>
      <c r="F124" s="37" t="s">
        <v>365</v>
      </c>
      <c r="G124" s="37" t="s">
        <v>87</v>
      </c>
      <c r="H124" s="37" t="s">
        <v>87</v>
      </c>
      <c r="I124" s="38">
        <v>43969.572916666664</v>
      </c>
      <c r="J124" s="39">
        <v>44191.961111111108</v>
      </c>
      <c r="K124" s="37" t="s">
        <v>100</v>
      </c>
      <c r="L124" s="37" t="s">
        <v>303</v>
      </c>
    </row>
    <row r="125" spans="1:12" ht="14.5" hidden="1">
      <c r="A125" s="37" t="s">
        <v>182</v>
      </c>
      <c r="B125" s="37" t="s">
        <v>366</v>
      </c>
      <c r="C125" s="37"/>
      <c r="D125" s="37" t="s">
        <v>367</v>
      </c>
      <c r="E125" s="37" t="s">
        <v>85</v>
      </c>
      <c r="F125" s="37" t="s">
        <v>368</v>
      </c>
      <c r="G125" s="37" t="s">
        <v>99</v>
      </c>
      <c r="H125" s="37" t="s">
        <v>87</v>
      </c>
      <c r="I125" s="38">
        <v>43941.37222222222</v>
      </c>
      <c r="J125" s="39">
        <v>44191.914583333331</v>
      </c>
      <c r="K125" s="37" t="s">
        <v>100</v>
      </c>
      <c r="L125" s="37" t="s">
        <v>369</v>
      </c>
    </row>
    <row r="126" spans="1:12" ht="14.5">
      <c r="A126" s="31" t="s">
        <v>182</v>
      </c>
      <c r="B126" s="31" t="s">
        <v>366</v>
      </c>
      <c r="C126" s="31" t="str">
        <f>F126&amp;" - "&amp;D126</f>
        <v>IR-0295846 - Falha na confiabilidade da parceria Serpro-Google no TeamWork</v>
      </c>
      <c r="D126" s="31" t="s">
        <v>367</v>
      </c>
      <c r="E126" s="31" t="s">
        <v>85</v>
      </c>
      <c r="F126" s="31" t="s">
        <v>368</v>
      </c>
      <c r="G126" s="31" t="s">
        <v>99</v>
      </c>
      <c r="H126" s="31" t="s">
        <v>87</v>
      </c>
      <c r="I126" s="32">
        <v>43941.37222222222</v>
      </c>
      <c r="J126" s="33">
        <v>44191.914583333331</v>
      </c>
      <c r="K126" s="31" t="s">
        <v>88</v>
      </c>
      <c r="L126" s="31" t="s">
        <v>370</v>
      </c>
    </row>
    <row r="127" spans="1:12" ht="14.5" hidden="1">
      <c r="A127" s="37" t="s">
        <v>182</v>
      </c>
      <c r="B127" s="37" t="s">
        <v>371</v>
      </c>
      <c r="C127" s="37"/>
      <c r="D127" s="37" t="s">
        <v>372</v>
      </c>
      <c r="E127" s="37" t="s">
        <v>85</v>
      </c>
      <c r="F127" s="37" t="s">
        <v>373</v>
      </c>
      <c r="G127" s="37" t="s">
        <v>87</v>
      </c>
      <c r="H127" s="37" t="s">
        <v>87</v>
      </c>
      <c r="I127" s="38">
        <v>43979.48333333333</v>
      </c>
      <c r="J127" s="39">
        <v>44191.927777777775</v>
      </c>
      <c r="K127" s="37" t="s">
        <v>100</v>
      </c>
      <c r="L127" s="37" t="s">
        <v>374</v>
      </c>
    </row>
    <row r="128" spans="1:12" ht="14.5" hidden="1">
      <c r="A128" s="37" t="s">
        <v>182</v>
      </c>
      <c r="B128" s="37" t="s">
        <v>375</v>
      </c>
      <c r="C128" s="37"/>
      <c r="D128" s="37" t="s">
        <v>376</v>
      </c>
      <c r="E128" s="37" t="s">
        <v>85</v>
      </c>
      <c r="F128" s="37" t="s">
        <v>377</v>
      </c>
      <c r="G128" s="37" t="s">
        <v>87</v>
      </c>
      <c r="H128" s="37" t="s">
        <v>87</v>
      </c>
      <c r="I128" s="38">
        <v>43900.662499999999</v>
      </c>
      <c r="J128" s="38">
        <v>44172.42291666667</v>
      </c>
      <c r="K128" s="37" t="s">
        <v>100</v>
      </c>
      <c r="L128" s="37" t="s">
        <v>378</v>
      </c>
    </row>
    <row r="129" spans="1:12" ht="14.5">
      <c r="A129" s="34" t="s">
        <v>182</v>
      </c>
      <c r="B129" s="34" t="s">
        <v>375</v>
      </c>
      <c r="C129" s="31" t="str">
        <f>F129&amp;" - "&amp;D129</f>
        <v>IR-0283618 - Desligamento não planejado de equipamentos</v>
      </c>
      <c r="D129" s="34" t="s">
        <v>376</v>
      </c>
      <c r="E129" s="34" t="s">
        <v>85</v>
      </c>
      <c r="F129" s="34" t="s">
        <v>377</v>
      </c>
      <c r="G129" s="34" t="s">
        <v>87</v>
      </c>
      <c r="H129" s="34" t="s">
        <v>87</v>
      </c>
      <c r="I129" s="35">
        <v>43900.662499999999</v>
      </c>
      <c r="J129" s="35">
        <v>44172.42291666667</v>
      </c>
      <c r="K129" s="34" t="s">
        <v>88</v>
      </c>
      <c r="L129" s="34" t="s">
        <v>379</v>
      </c>
    </row>
    <row r="130" spans="1:12" ht="14.5" hidden="1">
      <c r="A130" s="37" t="s">
        <v>182</v>
      </c>
      <c r="B130" s="37" t="s">
        <v>375</v>
      </c>
      <c r="C130" s="37"/>
      <c r="D130" s="37" t="s">
        <v>380</v>
      </c>
      <c r="E130" s="37" t="s">
        <v>85</v>
      </c>
      <c r="F130" s="37" t="s">
        <v>381</v>
      </c>
      <c r="G130" s="37" t="s">
        <v>87</v>
      </c>
      <c r="H130" s="37" t="s">
        <v>87</v>
      </c>
      <c r="I130" s="38">
        <v>43900.662499999999</v>
      </c>
      <c r="J130" s="38">
        <v>44172.42291666667</v>
      </c>
      <c r="K130" s="37" t="s">
        <v>100</v>
      </c>
      <c r="L130" s="37" t="s">
        <v>382</v>
      </c>
    </row>
    <row r="131" spans="1:12" ht="14.5">
      <c r="A131" s="34" t="s">
        <v>182</v>
      </c>
      <c r="B131" s="34" t="s">
        <v>375</v>
      </c>
      <c r="C131" s="31" t="str">
        <f t="shared" ref="C131:C132" si="8">F131&amp;" - "&amp;D131</f>
        <v>IR-0283633 - Falha na comunicação de dados entre equipamentos</v>
      </c>
      <c r="D131" s="34" t="s">
        <v>380</v>
      </c>
      <c r="E131" s="34" t="s">
        <v>85</v>
      </c>
      <c r="F131" s="34" t="s">
        <v>381</v>
      </c>
      <c r="G131" s="34" t="s">
        <v>87</v>
      </c>
      <c r="H131" s="34" t="s">
        <v>87</v>
      </c>
      <c r="I131" s="35">
        <v>43900.662499999999</v>
      </c>
      <c r="J131" s="35">
        <v>44172.42291666667</v>
      </c>
      <c r="K131" s="34" t="s">
        <v>88</v>
      </c>
      <c r="L131" s="34" t="s">
        <v>383</v>
      </c>
    </row>
    <row r="132" spans="1:12" ht="14.5">
      <c r="A132" s="31" t="s">
        <v>182</v>
      </c>
      <c r="B132" s="31" t="s">
        <v>375</v>
      </c>
      <c r="C132" s="31" t="str">
        <f t="shared" si="8"/>
        <v>IR-0283626 - Perda/corrupção de dados armazenados nos centros de dados.</v>
      </c>
      <c r="D132" s="31" t="s">
        <v>384</v>
      </c>
      <c r="E132" s="31" t="s">
        <v>85</v>
      </c>
      <c r="F132" s="31" t="s">
        <v>385</v>
      </c>
      <c r="G132" s="31" t="s">
        <v>87</v>
      </c>
      <c r="H132" s="31" t="s">
        <v>87</v>
      </c>
      <c r="I132" s="32">
        <v>43900.662499999999</v>
      </c>
      <c r="J132" s="33">
        <v>44176.402083333334</v>
      </c>
      <c r="K132" s="31" t="s">
        <v>88</v>
      </c>
      <c r="L132" s="31" t="s">
        <v>386</v>
      </c>
    </row>
    <row r="133" spans="1:12" ht="14.5" hidden="1">
      <c r="A133" s="37" t="s">
        <v>182</v>
      </c>
      <c r="B133" s="37" t="s">
        <v>387</v>
      </c>
      <c r="C133" s="37"/>
      <c r="D133" s="37" t="s">
        <v>388</v>
      </c>
      <c r="E133" s="37" t="s">
        <v>85</v>
      </c>
      <c r="F133" s="37" t="s">
        <v>389</v>
      </c>
      <c r="G133" s="37" t="s">
        <v>87</v>
      </c>
      <c r="H133" s="37" t="s">
        <v>87</v>
      </c>
      <c r="I133" s="38">
        <v>43900.661805555559</v>
      </c>
      <c r="J133" s="38">
        <v>44207.643055555556</v>
      </c>
      <c r="K133" s="37" t="s">
        <v>100</v>
      </c>
      <c r="L133" s="37" t="s">
        <v>390</v>
      </c>
    </row>
    <row r="134" spans="1:12" ht="14.5" hidden="1">
      <c r="A134" s="37" t="s">
        <v>182</v>
      </c>
      <c r="B134" s="37" t="s">
        <v>387</v>
      </c>
      <c r="C134" s="37"/>
      <c r="D134" s="37" t="s">
        <v>391</v>
      </c>
      <c r="E134" s="37" t="s">
        <v>85</v>
      </c>
      <c r="F134" s="37" t="s">
        <v>392</v>
      </c>
      <c r="G134" s="37" t="s">
        <v>87</v>
      </c>
      <c r="H134" s="37" t="s">
        <v>87</v>
      </c>
      <c r="I134" s="38">
        <v>43900.661111111112</v>
      </c>
      <c r="J134" s="38">
        <v>44207.642361111109</v>
      </c>
      <c r="K134" s="37" t="s">
        <v>100</v>
      </c>
      <c r="L134" s="37" t="s">
        <v>393</v>
      </c>
    </row>
    <row r="135" spans="1:12" ht="14.5" hidden="1">
      <c r="A135" s="37" t="s">
        <v>182</v>
      </c>
      <c r="B135" s="37" t="s">
        <v>387</v>
      </c>
      <c r="C135" s="37"/>
      <c r="D135" s="37" t="s">
        <v>394</v>
      </c>
      <c r="E135" s="37" t="s">
        <v>85</v>
      </c>
      <c r="F135" s="37" t="s">
        <v>395</v>
      </c>
      <c r="G135" s="37" t="s">
        <v>87</v>
      </c>
      <c r="H135" s="37" t="s">
        <v>93</v>
      </c>
      <c r="I135" s="38">
        <v>43900.661805555559</v>
      </c>
      <c r="J135" s="38">
        <v>44207.643750000003</v>
      </c>
      <c r="K135" s="37" t="s">
        <v>100</v>
      </c>
      <c r="L135" s="37" t="s">
        <v>396</v>
      </c>
    </row>
    <row r="136" spans="1:12" ht="14.5">
      <c r="A136" s="31" t="s">
        <v>182</v>
      </c>
      <c r="B136" s="31" t="s">
        <v>387</v>
      </c>
      <c r="C136" s="31" t="str">
        <f t="shared" ref="C136:C137" si="9">F136&amp;" - "&amp;D136</f>
        <v>IR-0283541 - Desvio no encaminhamento do alerta/incidente gerado</v>
      </c>
      <c r="D136" s="31" t="s">
        <v>394</v>
      </c>
      <c r="E136" s="31" t="s">
        <v>85</v>
      </c>
      <c r="F136" s="31" t="s">
        <v>395</v>
      </c>
      <c r="G136" s="31" t="s">
        <v>87</v>
      </c>
      <c r="H136" s="31" t="s">
        <v>93</v>
      </c>
      <c r="I136" s="32">
        <v>43900.661805555559</v>
      </c>
      <c r="J136" s="32">
        <v>44207.643750000003</v>
      </c>
      <c r="K136" s="31" t="s">
        <v>88</v>
      </c>
      <c r="L136" s="31" t="s">
        <v>397</v>
      </c>
    </row>
    <row r="137" spans="1:12" ht="14.5">
      <c r="A137" s="34" t="s">
        <v>182</v>
      </c>
      <c r="B137" s="34" t="s">
        <v>387</v>
      </c>
      <c r="C137" s="31" t="str">
        <f t="shared" si="9"/>
        <v>IR-0283520 - Falta de acompanhamento no envio de registros de alertas</v>
      </c>
      <c r="D137" s="34" t="s">
        <v>398</v>
      </c>
      <c r="E137" s="34" t="s">
        <v>85</v>
      </c>
      <c r="F137" s="34" t="s">
        <v>399</v>
      </c>
      <c r="G137" s="34" t="s">
        <v>93</v>
      </c>
      <c r="H137" s="34" t="s">
        <v>93</v>
      </c>
      <c r="I137" s="35">
        <v>43900.661805555559</v>
      </c>
      <c r="J137" s="35">
        <v>44207.643055555556</v>
      </c>
      <c r="K137" s="34" t="s">
        <v>88</v>
      </c>
      <c r="L137" s="34" t="s">
        <v>400</v>
      </c>
    </row>
    <row r="138" spans="1:12" ht="14.5" hidden="1">
      <c r="A138" s="37" t="s">
        <v>182</v>
      </c>
      <c r="B138" s="37" t="s">
        <v>387</v>
      </c>
      <c r="C138" s="37"/>
      <c r="D138" s="37" t="s">
        <v>401</v>
      </c>
      <c r="E138" s="37" t="s">
        <v>85</v>
      </c>
      <c r="F138" s="37" t="s">
        <v>402</v>
      </c>
      <c r="G138" s="37" t="s">
        <v>118</v>
      </c>
      <c r="H138" s="37" t="s">
        <v>87</v>
      </c>
      <c r="I138" s="38">
        <v>43900.661805555559</v>
      </c>
      <c r="J138" s="38">
        <v>44207.644444444442</v>
      </c>
      <c r="K138" s="37" t="s">
        <v>100</v>
      </c>
      <c r="L138" s="37" t="s">
        <v>403</v>
      </c>
    </row>
    <row r="139" spans="1:12" ht="14.5" hidden="1">
      <c r="A139" s="37" t="s">
        <v>182</v>
      </c>
      <c r="B139" s="37" t="s">
        <v>387</v>
      </c>
      <c r="C139" s="37"/>
      <c r="D139" s="37" t="s">
        <v>404</v>
      </c>
      <c r="E139" s="37" t="s">
        <v>85</v>
      </c>
      <c r="F139" s="37" t="s">
        <v>405</v>
      </c>
      <c r="G139" s="37" t="s">
        <v>99</v>
      </c>
      <c r="H139" s="37" t="s">
        <v>87</v>
      </c>
      <c r="I139" s="38">
        <v>43900.661805555559</v>
      </c>
      <c r="J139" s="38">
        <v>44207.643750000003</v>
      </c>
      <c r="K139" s="37" t="s">
        <v>100</v>
      </c>
      <c r="L139" s="37" t="s">
        <v>406</v>
      </c>
    </row>
    <row r="140" spans="1:12" ht="14.5" hidden="1">
      <c r="A140" s="37" t="s">
        <v>182</v>
      </c>
      <c r="B140" s="37" t="s">
        <v>387</v>
      </c>
      <c r="C140" s="37"/>
      <c r="D140" s="37" t="s">
        <v>407</v>
      </c>
      <c r="E140" s="37" t="s">
        <v>85</v>
      </c>
      <c r="F140" s="37" t="s">
        <v>408</v>
      </c>
      <c r="G140" s="37" t="s">
        <v>99</v>
      </c>
      <c r="H140" s="37" t="s">
        <v>87</v>
      </c>
      <c r="I140" s="38">
        <v>43900.661805555559</v>
      </c>
      <c r="J140" s="38">
        <v>44207.644444444442</v>
      </c>
      <c r="K140" s="37" t="s">
        <v>100</v>
      </c>
      <c r="L140" s="37" t="s">
        <v>409</v>
      </c>
    </row>
    <row r="141" spans="1:12" ht="14.5" hidden="1">
      <c r="A141" s="37" t="s">
        <v>182</v>
      </c>
      <c r="B141" s="37" t="s">
        <v>215</v>
      </c>
      <c r="C141" s="37"/>
      <c r="D141" s="37" t="s">
        <v>410</v>
      </c>
      <c r="E141" s="37" t="s">
        <v>85</v>
      </c>
      <c r="F141" s="37" t="s">
        <v>411</v>
      </c>
      <c r="G141" s="37" t="s">
        <v>87</v>
      </c>
      <c r="H141" s="37" t="s">
        <v>87</v>
      </c>
      <c r="I141" s="38">
        <v>43900.661111111112</v>
      </c>
      <c r="J141" s="39">
        <v>44191.598611111112</v>
      </c>
      <c r="K141" s="37" t="s">
        <v>100</v>
      </c>
      <c r="L141" s="37" t="s">
        <v>227</v>
      </c>
    </row>
    <row r="142" spans="1:12" ht="14.5">
      <c r="A142" s="31" t="s">
        <v>182</v>
      </c>
      <c r="B142" s="31" t="s">
        <v>215</v>
      </c>
      <c r="C142" s="31" t="str">
        <f>F142&amp;" - "&amp;D142</f>
        <v>IR-0283495 - Dificuldade de coordenação da operação da sala de crise</v>
      </c>
      <c r="D142" s="31" t="s">
        <v>410</v>
      </c>
      <c r="E142" s="31" t="s">
        <v>85</v>
      </c>
      <c r="F142" s="31" t="s">
        <v>411</v>
      </c>
      <c r="G142" s="31" t="s">
        <v>87</v>
      </c>
      <c r="H142" s="31" t="s">
        <v>87</v>
      </c>
      <c r="I142" s="32">
        <v>43900.661111111112</v>
      </c>
      <c r="J142" s="33">
        <v>44191.598611111112</v>
      </c>
      <c r="K142" s="31" t="s">
        <v>88</v>
      </c>
      <c r="L142" s="31" t="s">
        <v>412</v>
      </c>
    </row>
    <row r="143" spans="1:12" ht="14.5" hidden="1">
      <c r="A143" s="37" t="s">
        <v>182</v>
      </c>
      <c r="B143" s="37" t="s">
        <v>215</v>
      </c>
      <c r="C143" s="37"/>
      <c r="D143" s="37" t="s">
        <v>413</v>
      </c>
      <c r="E143" s="37" t="s">
        <v>85</v>
      </c>
      <c r="F143" s="37" t="s">
        <v>414</v>
      </c>
      <c r="G143" s="37" t="s">
        <v>99</v>
      </c>
      <c r="H143" s="37" t="s">
        <v>87</v>
      </c>
      <c r="I143" s="38">
        <v>43900.661111111112</v>
      </c>
      <c r="J143" s="39">
        <v>44191.602083333331</v>
      </c>
      <c r="K143" s="37" t="s">
        <v>100</v>
      </c>
      <c r="L143" s="37" t="s">
        <v>415</v>
      </c>
    </row>
    <row r="144" spans="1:12" ht="14.5">
      <c r="A144" s="31" t="s">
        <v>182</v>
      </c>
      <c r="B144" s="31" t="s">
        <v>215</v>
      </c>
      <c r="C144" s="31" t="str">
        <f>F144&amp;" - "&amp;D144</f>
        <v>IR-0283500 - Falha ao acionar o plano de continuidade de negócio</v>
      </c>
      <c r="D144" s="31" t="s">
        <v>413</v>
      </c>
      <c r="E144" s="31" t="s">
        <v>85</v>
      </c>
      <c r="F144" s="31" t="s">
        <v>414</v>
      </c>
      <c r="G144" s="31" t="s">
        <v>99</v>
      </c>
      <c r="H144" s="31" t="s">
        <v>87</v>
      </c>
      <c r="I144" s="32">
        <v>43900.661111111112</v>
      </c>
      <c r="J144" s="33">
        <v>44191.602083333331</v>
      </c>
      <c r="K144" s="31" t="s">
        <v>88</v>
      </c>
      <c r="L144" s="31" t="s">
        <v>416</v>
      </c>
    </row>
    <row r="145" spans="1:12" ht="14.5" hidden="1">
      <c r="A145" s="37" t="s">
        <v>182</v>
      </c>
      <c r="B145" s="37" t="s">
        <v>215</v>
      </c>
      <c r="C145" s="37"/>
      <c r="D145" s="37" t="s">
        <v>417</v>
      </c>
      <c r="E145" s="37" t="s">
        <v>85</v>
      </c>
      <c r="F145" s="37" t="s">
        <v>418</v>
      </c>
      <c r="G145" s="37" t="s">
        <v>99</v>
      </c>
      <c r="H145" s="37" t="s">
        <v>87</v>
      </c>
      <c r="I145" s="38">
        <v>43900.661111111112</v>
      </c>
      <c r="J145" s="39">
        <v>44191.895138888889</v>
      </c>
      <c r="K145" s="37" t="s">
        <v>100</v>
      </c>
      <c r="L145" s="37" t="s">
        <v>261</v>
      </c>
    </row>
    <row r="146" spans="1:12" ht="14.5">
      <c r="A146" s="31" t="s">
        <v>182</v>
      </c>
      <c r="B146" s="31" t="s">
        <v>215</v>
      </c>
      <c r="C146" s="31" t="str">
        <f t="shared" ref="C146:C147" si="10">F146&amp;" - "&amp;D146</f>
        <v>IR-0283503 - Falha na alteração da prioridade do incidente</v>
      </c>
      <c r="D146" s="31" t="s">
        <v>417</v>
      </c>
      <c r="E146" s="31" t="s">
        <v>85</v>
      </c>
      <c r="F146" s="31" t="s">
        <v>418</v>
      </c>
      <c r="G146" s="31" t="s">
        <v>99</v>
      </c>
      <c r="H146" s="31" t="s">
        <v>87</v>
      </c>
      <c r="I146" s="32">
        <v>43900.661111111112</v>
      </c>
      <c r="J146" s="33">
        <v>44191.895138888889</v>
      </c>
      <c r="K146" s="31" t="s">
        <v>88</v>
      </c>
      <c r="L146" s="31" t="s">
        <v>419</v>
      </c>
    </row>
    <row r="147" spans="1:12" ht="14.5">
      <c r="A147" s="34" t="s">
        <v>182</v>
      </c>
      <c r="B147" s="34" t="s">
        <v>215</v>
      </c>
      <c r="C147" s="31" t="str">
        <f t="shared" si="10"/>
        <v>IR-0283507 - Informações do relatório não condizem com a realidade</v>
      </c>
      <c r="D147" s="34" t="s">
        <v>420</v>
      </c>
      <c r="E147" s="34" t="s">
        <v>85</v>
      </c>
      <c r="F147" s="34" t="s">
        <v>421</v>
      </c>
      <c r="G147" s="34" t="s">
        <v>87</v>
      </c>
      <c r="H147" s="34" t="s">
        <v>87</v>
      </c>
      <c r="I147" s="35">
        <v>43900.661111111112</v>
      </c>
      <c r="J147" s="35">
        <v>44207.645138888889</v>
      </c>
      <c r="K147" s="34" t="s">
        <v>88</v>
      </c>
      <c r="L147" s="34" t="s">
        <v>422</v>
      </c>
    </row>
    <row r="148" spans="1:12" ht="14.5" hidden="1">
      <c r="A148" s="37" t="s">
        <v>182</v>
      </c>
      <c r="B148" s="37" t="s">
        <v>366</v>
      </c>
      <c r="C148" s="37"/>
      <c r="D148" s="37" t="s">
        <v>423</v>
      </c>
      <c r="E148" s="37" t="s">
        <v>85</v>
      </c>
      <c r="F148" s="37" t="s">
        <v>424</v>
      </c>
      <c r="G148" s="37" t="s">
        <v>99</v>
      </c>
      <c r="H148" s="37" t="s">
        <v>93</v>
      </c>
      <c r="I148" s="38">
        <v>43994.392361111109</v>
      </c>
      <c r="J148" s="39">
        <v>44191.916666666664</v>
      </c>
      <c r="K148" s="37" t="s">
        <v>100</v>
      </c>
      <c r="L148" s="37" t="s">
        <v>425</v>
      </c>
    </row>
    <row r="149" spans="1:12" ht="14.5">
      <c r="A149" s="34" t="s">
        <v>182</v>
      </c>
      <c r="B149" s="34" t="s">
        <v>366</v>
      </c>
      <c r="C149" s="31" t="str">
        <f t="shared" ref="C149:C153" si="11">F149&amp;" - "&amp;D149</f>
        <v>IR-0527137 - Alto tempo de indisponibilidade para a recuperação de desastres (Disaster e recovery)</v>
      </c>
      <c r="D149" s="34" t="s">
        <v>423</v>
      </c>
      <c r="E149" s="34" t="s">
        <v>85</v>
      </c>
      <c r="F149" s="34" t="s">
        <v>424</v>
      </c>
      <c r="G149" s="34" t="s">
        <v>99</v>
      </c>
      <c r="H149" s="34" t="s">
        <v>93</v>
      </c>
      <c r="I149" s="35">
        <v>43994.392361111109</v>
      </c>
      <c r="J149" s="36">
        <v>44191.916666666664</v>
      </c>
      <c r="K149" s="34" t="s">
        <v>88</v>
      </c>
      <c r="L149" s="34" t="s">
        <v>426</v>
      </c>
    </row>
    <row r="150" spans="1:12" ht="14.5">
      <c r="A150" s="31" t="s">
        <v>182</v>
      </c>
      <c r="B150" s="31" t="s">
        <v>427</v>
      </c>
      <c r="C150" s="31" t="str">
        <f t="shared" si="11"/>
        <v>IR-0283657 - Concluir a hospedagem da aplicação sem a realização da análise/correção de vulnerabilidade (SUPOP)</v>
      </c>
      <c r="D150" s="31" t="s">
        <v>428</v>
      </c>
      <c r="E150" s="31" t="s">
        <v>85</v>
      </c>
      <c r="F150" s="31" t="s">
        <v>429</v>
      </c>
      <c r="G150" s="31" t="s">
        <v>93</v>
      </c>
      <c r="H150" s="31" t="s">
        <v>93</v>
      </c>
      <c r="I150" s="32">
        <v>43900.662499999999</v>
      </c>
      <c r="J150" s="33">
        <v>44191.921527777777</v>
      </c>
      <c r="K150" s="31" t="s">
        <v>88</v>
      </c>
      <c r="L150" s="31" t="s">
        <v>430</v>
      </c>
    </row>
    <row r="151" spans="1:12" ht="14.5">
      <c r="A151" s="34" t="s">
        <v>182</v>
      </c>
      <c r="B151" s="34" t="s">
        <v>427</v>
      </c>
      <c r="C151" s="31" t="str">
        <f t="shared" si="11"/>
        <v>IR-0283655 - Concluir hospedagem da aplicação sem a realização do teste de carga</v>
      </c>
      <c r="D151" s="34" t="s">
        <v>431</v>
      </c>
      <c r="E151" s="34" t="s">
        <v>85</v>
      </c>
      <c r="F151" s="34" t="s">
        <v>432</v>
      </c>
      <c r="G151" s="34" t="s">
        <v>87</v>
      </c>
      <c r="H151" s="34" t="s">
        <v>87</v>
      </c>
      <c r="I151" s="35">
        <v>43900.662499999999</v>
      </c>
      <c r="J151" s="36">
        <v>44191.921527777777</v>
      </c>
      <c r="K151" s="34" t="s">
        <v>88</v>
      </c>
      <c r="L151" s="34" t="s">
        <v>433</v>
      </c>
    </row>
    <row r="152" spans="1:12" ht="14.5">
      <c r="A152" s="31" t="s">
        <v>182</v>
      </c>
      <c r="B152" s="31" t="s">
        <v>427</v>
      </c>
      <c r="C152" s="31" t="str">
        <f t="shared" si="11"/>
        <v>IR-0283650 - Utilizar tecnologia não internalizada</v>
      </c>
      <c r="D152" s="31" t="s">
        <v>434</v>
      </c>
      <c r="E152" s="31" t="s">
        <v>85</v>
      </c>
      <c r="F152" s="31" t="s">
        <v>435</v>
      </c>
      <c r="G152" s="31" t="s">
        <v>87</v>
      </c>
      <c r="H152" s="31" t="s">
        <v>87</v>
      </c>
      <c r="I152" s="32">
        <v>43900.662499999999</v>
      </c>
      <c r="J152" s="33">
        <v>44191.920138888891</v>
      </c>
      <c r="K152" s="31" t="s">
        <v>88</v>
      </c>
      <c r="L152" s="31" t="s">
        <v>436</v>
      </c>
    </row>
    <row r="153" spans="1:12" ht="14.5">
      <c r="A153" s="34" t="s">
        <v>182</v>
      </c>
      <c r="B153" s="34" t="s">
        <v>427</v>
      </c>
      <c r="C153" s="31" t="str">
        <f t="shared" si="11"/>
        <v>IR-0283652 - Utilizar tecnologia sem suporte</v>
      </c>
      <c r="D153" s="34" t="s">
        <v>437</v>
      </c>
      <c r="E153" s="34" t="s">
        <v>85</v>
      </c>
      <c r="F153" s="34" t="s">
        <v>438</v>
      </c>
      <c r="G153" s="34" t="s">
        <v>87</v>
      </c>
      <c r="H153" s="34" t="s">
        <v>87</v>
      </c>
      <c r="I153" s="35">
        <v>43900.662499999999</v>
      </c>
      <c r="J153" s="36">
        <v>44191.92083333333</v>
      </c>
      <c r="K153" s="34" t="s">
        <v>88</v>
      </c>
      <c r="L153" s="34" t="s">
        <v>439</v>
      </c>
    </row>
    <row r="154" spans="1:12" ht="14.5" hidden="1">
      <c r="A154" s="37" t="s">
        <v>182</v>
      </c>
      <c r="B154" s="37" t="s">
        <v>371</v>
      </c>
      <c r="C154" s="37"/>
      <c r="D154" s="37" t="s">
        <v>440</v>
      </c>
      <c r="E154" s="37" t="s">
        <v>85</v>
      </c>
      <c r="F154" s="37" t="s">
        <v>441</v>
      </c>
      <c r="G154" s="37" t="s">
        <v>87</v>
      </c>
      <c r="H154" s="37" t="s">
        <v>93</v>
      </c>
      <c r="I154" s="38">
        <v>43978.474305555559</v>
      </c>
      <c r="J154" s="39">
        <v>44191.925000000003</v>
      </c>
      <c r="K154" s="37" t="s">
        <v>100</v>
      </c>
      <c r="L154" s="37" t="s">
        <v>442</v>
      </c>
    </row>
    <row r="155" spans="1:12" ht="14.5">
      <c r="A155" s="34" t="s">
        <v>182</v>
      </c>
      <c r="B155" s="34" t="s">
        <v>371</v>
      </c>
      <c r="C155" s="31" t="str">
        <f>F155&amp;" - "&amp;D155</f>
        <v>IR-0352893 - Indisponibilidade de capacidade para atendimento de demandas</v>
      </c>
      <c r="D155" s="34" t="s">
        <v>440</v>
      </c>
      <c r="E155" s="34" t="s">
        <v>85</v>
      </c>
      <c r="F155" s="34" t="s">
        <v>441</v>
      </c>
      <c r="G155" s="34" t="s">
        <v>87</v>
      </c>
      <c r="H155" s="34" t="s">
        <v>93</v>
      </c>
      <c r="I155" s="35">
        <v>43978.474305555559</v>
      </c>
      <c r="J155" s="36">
        <v>44191.925000000003</v>
      </c>
      <c r="K155" s="34" t="s">
        <v>88</v>
      </c>
      <c r="L155" s="34" t="s">
        <v>443</v>
      </c>
    </row>
    <row r="156" spans="1:12" ht="14.5" hidden="1">
      <c r="A156" s="37" t="s">
        <v>182</v>
      </c>
      <c r="B156" s="37" t="s">
        <v>371</v>
      </c>
      <c r="C156" s="37"/>
      <c r="D156" s="37" t="s">
        <v>444</v>
      </c>
      <c r="E156" s="37" t="s">
        <v>85</v>
      </c>
      <c r="F156" s="37" t="s">
        <v>445</v>
      </c>
      <c r="G156" s="37" t="s">
        <v>99</v>
      </c>
      <c r="H156" s="37" t="s">
        <v>87</v>
      </c>
      <c r="I156" s="38">
        <v>43978.493055555555</v>
      </c>
      <c r="J156" s="39">
        <v>44191.927083333336</v>
      </c>
      <c r="K156" s="37" t="s">
        <v>100</v>
      </c>
      <c r="L156" s="37" t="s">
        <v>446</v>
      </c>
    </row>
    <row r="157" spans="1:12" ht="14.5">
      <c r="A157" s="34" t="s">
        <v>182</v>
      </c>
      <c r="B157" s="34" t="s">
        <v>371</v>
      </c>
      <c r="C157" s="31" t="str">
        <f t="shared" ref="C157:C160" si="12">F157&amp;" - "&amp;D157</f>
        <v>IR-0352895 - Perda de performance do serviço</v>
      </c>
      <c r="D157" s="34" t="s">
        <v>444</v>
      </c>
      <c r="E157" s="34" t="s">
        <v>85</v>
      </c>
      <c r="F157" s="34" t="s">
        <v>445</v>
      </c>
      <c r="G157" s="34" t="s">
        <v>99</v>
      </c>
      <c r="H157" s="34" t="s">
        <v>87</v>
      </c>
      <c r="I157" s="35">
        <v>43978.493055555555</v>
      </c>
      <c r="J157" s="36">
        <v>44191.927083333336</v>
      </c>
      <c r="K157" s="34" t="s">
        <v>88</v>
      </c>
      <c r="L157" s="34" t="s">
        <v>447</v>
      </c>
    </row>
    <row r="158" spans="1:12" ht="14.5">
      <c r="A158" s="31" t="s">
        <v>448</v>
      </c>
      <c r="B158" s="31" t="s">
        <v>449</v>
      </c>
      <c r="C158" s="31" t="str">
        <f t="shared" si="12"/>
        <v>IR-0758774 - CO22 - Possibilidade de haver retenção tributária indevida por clientes públicos</v>
      </c>
      <c r="D158" s="31" t="s">
        <v>450</v>
      </c>
      <c r="E158" s="31" t="s">
        <v>85</v>
      </c>
      <c r="F158" s="31" t="s">
        <v>451</v>
      </c>
      <c r="G158" s="31" t="s">
        <v>99</v>
      </c>
      <c r="H158" s="31" t="s">
        <v>99</v>
      </c>
      <c r="I158" s="32">
        <v>44001.457638888889</v>
      </c>
      <c r="J158" s="32">
        <v>44140.719444444447</v>
      </c>
      <c r="K158" s="31" t="s">
        <v>88</v>
      </c>
      <c r="L158" s="31" t="s">
        <v>452</v>
      </c>
    </row>
    <row r="159" spans="1:12" ht="14.5">
      <c r="A159" s="34" t="s">
        <v>448</v>
      </c>
      <c r="B159" s="34" t="s">
        <v>453</v>
      </c>
      <c r="C159" s="31" t="str">
        <f t="shared" si="12"/>
        <v>IR-0279026 - CO14 - Superavaliação ou Subavaliação do Passivo Atuarial de Benefício Pós-Emprego pela Consultoria Atuarial e Contábil Contratada.</v>
      </c>
      <c r="D159" s="34" t="s">
        <v>454</v>
      </c>
      <c r="E159" s="34" t="s">
        <v>85</v>
      </c>
      <c r="F159" s="34" t="s">
        <v>455</v>
      </c>
      <c r="G159" s="34" t="s">
        <v>87</v>
      </c>
      <c r="H159" s="34" t="s">
        <v>87</v>
      </c>
      <c r="I159" s="35">
        <v>43888.643055555556</v>
      </c>
      <c r="J159" s="36">
        <v>44194.633333333331</v>
      </c>
      <c r="K159" s="34" t="s">
        <v>88</v>
      </c>
      <c r="L159" s="34" t="s">
        <v>456</v>
      </c>
    </row>
    <row r="160" spans="1:12" ht="14.5">
      <c r="A160" s="31" t="s">
        <v>448</v>
      </c>
      <c r="B160" s="31" t="s">
        <v>453</v>
      </c>
      <c r="C160" s="31" t="str">
        <f t="shared" si="12"/>
        <v>IR-0279079 - CO16 - Supervisão Parcial pelo Patrocinador das Atividades do Serpros.</v>
      </c>
      <c r="D160" s="31" t="s">
        <v>457</v>
      </c>
      <c r="E160" s="31" t="s">
        <v>85</v>
      </c>
      <c r="F160" s="31" t="s">
        <v>458</v>
      </c>
      <c r="G160" s="31" t="s">
        <v>93</v>
      </c>
      <c r="H160" s="31" t="s">
        <v>93</v>
      </c>
      <c r="I160" s="32">
        <v>43888.644444444442</v>
      </c>
      <c r="J160" s="33">
        <v>44161.603472222225</v>
      </c>
      <c r="K160" s="31" t="s">
        <v>88</v>
      </c>
      <c r="L160" s="31" t="s">
        <v>459</v>
      </c>
    </row>
    <row r="161" spans="1:12" ht="14.5" hidden="1">
      <c r="A161" s="37" t="s">
        <v>448</v>
      </c>
      <c r="B161" s="37" t="s">
        <v>460</v>
      </c>
      <c r="C161" s="37"/>
      <c r="D161" s="37" t="s">
        <v>461</v>
      </c>
      <c r="E161" s="37" t="s">
        <v>85</v>
      </c>
      <c r="F161" s="37" t="s">
        <v>462</v>
      </c>
      <c r="G161" s="37" t="s">
        <v>87</v>
      </c>
      <c r="H161" s="37" t="s">
        <v>93</v>
      </c>
      <c r="I161" s="38">
        <v>43888.645138888889</v>
      </c>
      <c r="J161" s="38">
        <v>44140.473611111112</v>
      </c>
      <c r="K161" s="37" t="s">
        <v>100</v>
      </c>
      <c r="L161" s="37" t="s">
        <v>463</v>
      </c>
    </row>
    <row r="162" spans="1:12" ht="14.5">
      <c r="A162" s="31" t="s">
        <v>448</v>
      </c>
      <c r="B162" s="31" t="s">
        <v>460</v>
      </c>
      <c r="C162" s="31" t="str">
        <f t="shared" ref="C162:C163" si="13">F162&amp;" - "&amp;D162</f>
        <v>IR-0279091 - CO13 - Erro e Intempestividade na Avaliação de Desempenho</v>
      </c>
      <c r="D162" s="31" t="s">
        <v>461</v>
      </c>
      <c r="E162" s="31" t="s">
        <v>85</v>
      </c>
      <c r="F162" s="31" t="s">
        <v>462</v>
      </c>
      <c r="G162" s="31" t="s">
        <v>87</v>
      </c>
      <c r="H162" s="31" t="s">
        <v>93</v>
      </c>
      <c r="I162" s="32">
        <v>43888.645138888889</v>
      </c>
      <c r="J162" s="32">
        <v>44140.473611111112</v>
      </c>
      <c r="K162" s="31" t="s">
        <v>88</v>
      </c>
      <c r="L162" s="31" t="s">
        <v>464</v>
      </c>
    </row>
    <row r="163" spans="1:12" ht="14.5">
      <c r="A163" s="34" t="s">
        <v>448</v>
      </c>
      <c r="B163" s="34" t="s">
        <v>465</v>
      </c>
      <c r="C163" s="31" t="str">
        <f t="shared" si="13"/>
        <v>IR-0279051 - CO01 - Perda da Base de Dados Histórica de Custos.</v>
      </c>
      <c r="D163" s="34" t="s">
        <v>466</v>
      </c>
      <c r="E163" s="34" t="s">
        <v>85</v>
      </c>
      <c r="F163" s="34" t="s">
        <v>467</v>
      </c>
      <c r="G163" s="34" t="s">
        <v>93</v>
      </c>
      <c r="H163" s="34" t="s">
        <v>93</v>
      </c>
      <c r="I163" s="35">
        <v>43888.643750000003</v>
      </c>
      <c r="J163" s="36">
        <v>44147.576388888891</v>
      </c>
      <c r="K163" s="34" t="s">
        <v>88</v>
      </c>
      <c r="L163" s="34" t="s">
        <v>468</v>
      </c>
    </row>
    <row r="164" spans="1:12" ht="14.5" hidden="1">
      <c r="A164" s="37" t="s">
        <v>448</v>
      </c>
      <c r="B164" s="37" t="s">
        <v>469</v>
      </c>
      <c r="C164" s="37"/>
      <c r="D164" s="37" t="s">
        <v>470</v>
      </c>
      <c r="E164" s="37" t="s">
        <v>85</v>
      </c>
      <c r="F164" s="37" t="s">
        <v>471</v>
      </c>
      <c r="G164" s="37" t="s">
        <v>87</v>
      </c>
      <c r="H164" s="37" t="s">
        <v>87</v>
      </c>
      <c r="I164" s="38">
        <v>43888.642361111109</v>
      </c>
      <c r="J164" s="38">
        <v>44140.470138888886</v>
      </c>
      <c r="K164" s="37" t="s">
        <v>100</v>
      </c>
      <c r="L164" s="37" t="s">
        <v>472</v>
      </c>
    </row>
    <row r="165" spans="1:12" ht="14.5">
      <c r="A165" s="34" t="s">
        <v>448</v>
      </c>
      <c r="B165" s="34" t="s">
        <v>469</v>
      </c>
      <c r="C165" s="31" t="str">
        <f t="shared" ref="C165:C166" si="14">F165&amp;" - "&amp;D165</f>
        <v>IR-0279015 - CO08 - Falhas na Captação de Dados Orçamentários</v>
      </c>
      <c r="D165" s="34" t="s">
        <v>470</v>
      </c>
      <c r="E165" s="34" t="s">
        <v>85</v>
      </c>
      <c r="F165" s="34" t="s">
        <v>471</v>
      </c>
      <c r="G165" s="34" t="s">
        <v>87</v>
      </c>
      <c r="H165" s="34" t="s">
        <v>87</v>
      </c>
      <c r="I165" s="35">
        <v>43888.642361111109</v>
      </c>
      <c r="J165" s="35">
        <v>44140.470138888886</v>
      </c>
      <c r="K165" s="34" t="s">
        <v>88</v>
      </c>
      <c r="L165" s="34" t="s">
        <v>473</v>
      </c>
    </row>
    <row r="166" spans="1:12" ht="14.5">
      <c r="A166" s="31" t="s">
        <v>448</v>
      </c>
      <c r="B166" s="31" t="s">
        <v>469</v>
      </c>
      <c r="C166" s="31" t="str">
        <f t="shared" si="14"/>
        <v>IR-0279069 - CO07 - Orçamento Empresarial sem Aprovação para o Exercício</v>
      </c>
      <c r="D166" s="31" t="s">
        <v>474</v>
      </c>
      <c r="E166" s="31" t="s">
        <v>85</v>
      </c>
      <c r="F166" s="31" t="s">
        <v>475</v>
      </c>
      <c r="G166" s="31" t="s">
        <v>93</v>
      </c>
      <c r="H166" s="31" t="s">
        <v>93</v>
      </c>
      <c r="I166" s="32">
        <v>43888.644444444442</v>
      </c>
      <c r="J166" s="33">
        <v>44147.578472222223</v>
      </c>
      <c r="K166" s="31" t="s">
        <v>88</v>
      </c>
      <c r="L166" s="31" t="s">
        <v>476</v>
      </c>
    </row>
    <row r="167" spans="1:12" ht="14.5" hidden="1">
      <c r="A167" s="37" t="s">
        <v>448</v>
      </c>
      <c r="B167" s="37" t="s">
        <v>449</v>
      </c>
      <c r="C167" s="37"/>
      <c r="D167" s="37" t="s">
        <v>477</v>
      </c>
      <c r="E167" s="37" t="s">
        <v>85</v>
      </c>
      <c r="F167" s="37" t="s">
        <v>478</v>
      </c>
      <c r="G167" s="37" t="s">
        <v>87</v>
      </c>
      <c r="H167" s="37" t="s">
        <v>93</v>
      </c>
      <c r="I167" s="38">
        <v>43888.643750000003</v>
      </c>
      <c r="J167" s="38">
        <v>44140.470833333333</v>
      </c>
      <c r="K167" s="37" t="s">
        <v>100</v>
      </c>
      <c r="L167" s="37" t="s">
        <v>479</v>
      </c>
    </row>
    <row r="168" spans="1:12" ht="14.5">
      <c r="A168" s="31" t="s">
        <v>448</v>
      </c>
      <c r="B168" s="31" t="s">
        <v>449</v>
      </c>
      <c r="C168" s="31" t="str">
        <f t="shared" ref="C168:C171" si="15">F168&amp;" - "&amp;D168</f>
        <v>IR-0279056 - CO10 - Perda da Regularidade Fiscal Decorrente do Descumprimento das Obrigações Tributárias</v>
      </c>
      <c r="D168" s="31" t="s">
        <v>477</v>
      </c>
      <c r="E168" s="31" t="s">
        <v>85</v>
      </c>
      <c r="F168" s="31" t="s">
        <v>478</v>
      </c>
      <c r="G168" s="31" t="s">
        <v>87</v>
      </c>
      <c r="H168" s="31" t="s">
        <v>93</v>
      </c>
      <c r="I168" s="32">
        <v>43888.643750000003</v>
      </c>
      <c r="J168" s="32">
        <v>44140.470833333333</v>
      </c>
      <c r="K168" s="31" t="s">
        <v>88</v>
      </c>
      <c r="L168" s="31" t="s">
        <v>480</v>
      </c>
    </row>
    <row r="169" spans="1:12" ht="14.5">
      <c r="A169" s="34" t="s">
        <v>448</v>
      </c>
      <c r="B169" s="34" t="s">
        <v>449</v>
      </c>
      <c r="C169" s="31" t="str">
        <f t="shared" si="15"/>
        <v>IR-0758610 - CO21 - Possibilidade de ocorrência de procedimento fiscal decorrente da aplicação da imunidade tributária.</v>
      </c>
      <c r="D169" s="34" t="s">
        <v>481</v>
      </c>
      <c r="E169" s="34" t="s">
        <v>85</v>
      </c>
      <c r="F169" s="34" t="s">
        <v>482</v>
      </c>
      <c r="G169" s="34" t="s">
        <v>87</v>
      </c>
      <c r="H169" s="34" t="s">
        <v>87</v>
      </c>
      <c r="I169" s="35">
        <v>44001.45208333333</v>
      </c>
      <c r="J169" s="35">
        <v>44140.724999999999</v>
      </c>
      <c r="K169" s="34" t="s">
        <v>88</v>
      </c>
      <c r="L169" s="34" t="s">
        <v>452</v>
      </c>
    </row>
    <row r="170" spans="1:12" ht="14.5">
      <c r="A170" s="31" t="s">
        <v>448</v>
      </c>
      <c r="B170" s="31" t="s">
        <v>483</v>
      </c>
      <c r="C170" s="31" t="str">
        <f t="shared" si="15"/>
        <v>IR-0279104 - CO17 - Paineis não Automatizados</v>
      </c>
      <c r="D170" s="31" t="s">
        <v>484</v>
      </c>
      <c r="E170" s="31" t="s">
        <v>85</v>
      </c>
      <c r="F170" s="31" t="s">
        <v>485</v>
      </c>
      <c r="G170" s="31" t="s">
        <v>87</v>
      </c>
      <c r="H170" s="31" t="s">
        <v>87</v>
      </c>
      <c r="I170" s="32">
        <v>43888.645138888889</v>
      </c>
      <c r="J170" s="33">
        <v>44162.730555555558</v>
      </c>
      <c r="K170" s="31" t="s">
        <v>88</v>
      </c>
      <c r="L170" s="31" t="s">
        <v>486</v>
      </c>
    </row>
    <row r="171" spans="1:12" ht="14.5">
      <c r="A171" s="34" t="s">
        <v>448</v>
      </c>
      <c r="B171" s="34" t="s">
        <v>483</v>
      </c>
      <c r="C171" s="31" t="str">
        <f t="shared" si="15"/>
        <v>IR-0279607 - CO18 - Indisponibilidade da Plataforma de Soluções Analíticas (Hadoop e Qlik).</v>
      </c>
      <c r="D171" s="34" t="s">
        <v>487</v>
      </c>
      <c r="E171" s="34" t="s">
        <v>85</v>
      </c>
      <c r="F171" s="34" t="s">
        <v>488</v>
      </c>
      <c r="G171" s="34" t="s">
        <v>87</v>
      </c>
      <c r="H171" s="34" t="s">
        <v>93</v>
      </c>
      <c r="I171" s="35">
        <v>43889.375694444447</v>
      </c>
      <c r="J171" s="36">
        <v>44162.731249999997</v>
      </c>
      <c r="K171" s="34" t="s">
        <v>88</v>
      </c>
      <c r="L171" s="34" t="s">
        <v>489</v>
      </c>
    </row>
    <row r="172" spans="1:12" ht="14.5" hidden="1">
      <c r="A172" s="37" t="s">
        <v>448</v>
      </c>
      <c r="B172" s="37" t="s">
        <v>490</v>
      </c>
      <c r="C172" s="37"/>
      <c r="D172" s="37" t="s">
        <v>491</v>
      </c>
      <c r="E172" s="37" t="s">
        <v>85</v>
      </c>
      <c r="F172" s="37" t="s">
        <v>492</v>
      </c>
      <c r="G172" s="37" t="s">
        <v>87</v>
      </c>
      <c r="H172" s="37" t="s">
        <v>93</v>
      </c>
      <c r="I172" s="38">
        <v>43888.65625</v>
      </c>
      <c r="J172" s="39">
        <v>44147.577777777777</v>
      </c>
      <c r="K172" s="37" t="s">
        <v>100</v>
      </c>
      <c r="L172" s="37" t="s">
        <v>493</v>
      </c>
    </row>
    <row r="173" spans="1:12" ht="14.5">
      <c r="A173" s="34" t="s">
        <v>448</v>
      </c>
      <c r="B173" s="34" t="s">
        <v>490</v>
      </c>
      <c r="C173" s="31" t="str">
        <f>F173&amp;" - "&amp;D173</f>
        <v>IR-0279392 - CO04 - Descumprimento da Legislação Contábil</v>
      </c>
      <c r="D173" s="34" t="s">
        <v>491</v>
      </c>
      <c r="E173" s="34" t="s">
        <v>85</v>
      </c>
      <c r="F173" s="34" t="s">
        <v>492</v>
      </c>
      <c r="G173" s="34" t="s">
        <v>87</v>
      </c>
      <c r="H173" s="34" t="s">
        <v>93</v>
      </c>
      <c r="I173" s="35">
        <v>43888.65625</v>
      </c>
      <c r="J173" s="36">
        <v>44147.577777777777</v>
      </c>
      <c r="K173" s="34" t="s">
        <v>88</v>
      </c>
      <c r="L173" s="34" t="s">
        <v>494</v>
      </c>
    </row>
    <row r="174" spans="1:12" ht="14.5" hidden="1">
      <c r="A174" s="37" t="s">
        <v>448</v>
      </c>
      <c r="B174" s="37" t="s">
        <v>490</v>
      </c>
      <c r="C174" s="37"/>
      <c r="D174" s="37" t="s">
        <v>495</v>
      </c>
      <c r="E174" s="37" t="s">
        <v>85</v>
      </c>
      <c r="F174" s="37" t="s">
        <v>496</v>
      </c>
      <c r="G174" s="37" t="s">
        <v>99</v>
      </c>
      <c r="H174" s="37" t="s">
        <v>87</v>
      </c>
      <c r="I174" s="38">
        <v>43888.65347222222</v>
      </c>
      <c r="J174" s="39">
        <v>44147.577777777777</v>
      </c>
      <c r="K174" s="37" t="s">
        <v>100</v>
      </c>
      <c r="L174" s="37" t="s">
        <v>497</v>
      </c>
    </row>
    <row r="175" spans="1:12" ht="14.5">
      <c r="A175" s="34" t="s">
        <v>448</v>
      </c>
      <c r="B175" s="34" t="s">
        <v>490</v>
      </c>
      <c r="C175" s="31" t="str">
        <f t="shared" ref="C175:C179" si="16">F175&amp;" - "&amp;D175</f>
        <v>IR-0279335 - CO06 - Representação Incorreta da Situação Econômico-Financeira nos Relatórios Contábeis.</v>
      </c>
      <c r="D175" s="34" t="s">
        <v>495</v>
      </c>
      <c r="E175" s="34" t="s">
        <v>85</v>
      </c>
      <c r="F175" s="34" t="s">
        <v>496</v>
      </c>
      <c r="G175" s="34" t="s">
        <v>99</v>
      </c>
      <c r="H175" s="34" t="s">
        <v>87</v>
      </c>
      <c r="I175" s="35">
        <v>43888.65347222222</v>
      </c>
      <c r="J175" s="36">
        <v>44147.577777777777</v>
      </c>
      <c r="K175" s="34" t="s">
        <v>88</v>
      </c>
      <c r="L175" s="34" t="s">
        <v>498</v>
      </c>
    </row>
    <row r="176" spans="1:12" ht="14.5">
      <c r="A176" s="31" t="s">
        <v>448</v>
      </c>
      <c r="B176" s="31" t="s">
        <v>465</v>
      </c>
      <c r="C176" s="31" t="str">
        <f t="shared" si="16"/>
        <v>IR-0279110 - CO02 - Erro na Apuração dos Custos Empresariais</v>
      </c>
      <c r="D176" s="31" t="s">
        <v>499</v>
      </c>
      <c r="E176" s="31" t="s">
        <v>85</v>
      </c>
      <c r="F176" s="31" t="s">
        <v>500</v>
      </c>
      <c r="G176" s="31" t="s">
        <v>87</v>
      </c>
      <c r="H176" s="31" t="s">
        <v>87</v>
      </c>
      <c r="I176" s="32">
        <v>43888.645833333336</v>
      </c>
      <c r="J176" s="33">
        <v>44147.57708333333</v>
      </c>
      <c r="K176" s="31" t="s">
        <v>88</v>
      </c>
      <c r="L176" s="31" t="s">
        <v>501</v>
      </c>
    </row>
    <row r="177" spans="1:12" ht="14.5">
      <c r="A177" s="34" t="s">
        <v>448</v>
      </c>
      <c r="B177" s="34" t="s">
        <v>449</v>
      </c>
      <c r="C177" s="31" t="str">
        <f t="shared" si="16"/>
        <v>IR-0279249 - CO11 - Indeferimento total ou parcial de defesa administrativa em ações fiscais</v>
      </c>
      <c r="D177" s="34" t="s">
        <v>502</v>
      </c>
      <c r="E177" s="34" t="s">
        <v>85</v>
      </c>
      <c r="F177" s="34" t="s">
        <v>503</v>
      </c>
      <c r="G177" s="34" t="s">
        <v>87</v>
      </c>
      <c r="H177" s="34" t="s">
        <v>93</v>
      </c>
      <c r="I177" s="35">
        <v>43888.650694444441</v>
      </c>
      <c r="J177" s="35">
        <v>44140.47152777778</v>
      </c>
      <c r="K177" s="34" t="s">
        <v>88</v>
      </c>
      <c r="L177" s="34" t="s">
        <v>504</v>
      </c>
    </row>
    <row r="178" spans="1:12" ht="14.5">
      <c r="A178" s="31" t="s">
        <v>505</v>
      </c>
      <c r="B178" s="31" t="s">
        <v>506</v>
      </c>
      <c r="C178" s="31" t="str">
        <f t="shared" si="16"/>
        <v>IR-01851214 - Aferição distante da realidade nos anuários e levantamentos.</v>
      </c>
      <c r="D178" s="31" t="s">
        <v>507</v>
      </c>
      <c r="E178" s="31" t="s">
        <v>85</v>
      </c>
      <c r="F178" s="31" t="s">
        <v>508</v>
      </c>
      <c r="G178" s="31" t="s">
        <v>87</v>
      </c>
      <c r="H178" s="31" t="s">
        <v>87</v>
      </c>
      <c r="I178" s="32">
        <v>44173.45</v>
      </c>
      <c r="J178" s="32">
        <v>44173.715277777781</v>
      </c>
      <c r="K178" s="31" t="s">
        <v>88</v>
      </c>
      <c r="L178" s="31" t="s">
        <v>509</v>
      </c>
    </row>
    <row r="179" spans="1:12" ht="14.5">
      <c r="A179" s="34" t="s">
        <v>505</v>
      </c>
      <c r="B179" s="34" t="s">
        <v>506</v>
      </c>
      <c r="C179" s="31" t="str">
        <f t="shared" si="16"/>
        <v>IR-01851205 - Perda de prazo dos anuários.</v>
      </c>
      <c r="D179" s="34" t="s">
        <v>510</v>
      </c>
      <c r="E179" s="34" t="s">
        <v>85</v>
      </c>
      <c r="F179" s="34" t="s">
        <v>511</v>
      </c>
      <c r="G179" s="34" t="s">
        <v>93</v>
      </c>
      <c r="H179" s="34" t="s">
        <v>93</v>
      </c>
      <c r="I179" s="35">
        <v>44173.435416666667</v>
      </c>
      <c r="J179" s="35">
        <v>44173.69027777778</v>
      </c>
      <c r="K179" s="34" t="s">
        <v>88</v>
      </c>
      <c r="L179" s="34" t="s">
        <v>512</v>
      </c>
    </row>
    <row r="180" spans="1:12" ht="14.5" hidden="1">
      <c r="A180" s="37" t="s">
        <v>505</v>
      </c>
      <c r="B180" s="37" t="s">
        <v>513</v>
      </c>
      <c r="C180" s="37"/>
      <c r="D180" s="37" t="s">
        <v>514</v>
      </c>
      <c r="E180" s="37" t="s">
        <v>85</v>
      </c>
      <c r="F180" s="37" t="s">
        <v>515</v>
      </c>
      <c r="G180" s="37" t="s">
        <v>118</v>
      </c>
      <c r="H180" s="37" t="s">
        <v>87</v>
      </c>
      <c r="I180" s="38">
        <v>44104.632638888892</v>
      </c>
      <c r="J180" s="38">
        <v>44104.652777777781</v>
      </c>
      <c r="K180" s="37" t="s">
        <v>100</v>
      </c>
      <c r="L180" s="37" t="s">
        <v>516</v>
      </c>
    </row>
    <row r="181" spans="1:12" ht="14.5" hidden="1">
      <c r="A181" s="37" t="s">
        <v>505</v>
      </c>
      <c r="B181" s="37" t="s">
        <v>517</v>
      </c>
      <c r="C181" s="37"/>
      <c r="D181" s="37" t="s">
        <v>518</v>
      </c>
      <c r="E181" s="37" t="s">
        <v>85</v>
      </c>
      <c r="F181" s="37" t="s">
        <v>519</v>
      </c>
      <c r="G181" s="37" t="s">
        <v>87</v>
      </c>
      <c r="H181" s="37" t="s">
        <v>93</v>
      </c>
      <c r="I181" s="38">
        <v>44103.5</v>
      </c>
      <c r="J181" s="39">
        <v>44134.658333333333</v>
      </c>
      <c r="K181" s="37" t="s">
        <v>100</v>
      </c>
      <c r="L181" s="37" t="s">
        <v>520</v>
      </c>
    </row>
    <row r="182" spans="1:12" ht="14.5" hidden="1">
      <c r="A182" s="37" t="s">
        <v>505</v>
      </c>
      <c r="B182" s="37" t="s">
        <v>517</v>
      </c>
      <c r="C182" s="37"/>
      <c r="D182" s="37" t="s">
        <v>521</v>
      </c>
      <c r="E182" s="37" t="s">
        <v>85</v>
      </c>
      <c r="F182" s="37" t="s">
        <v>522</v>
      </c>
      <c r="G182" s="37" t="s">
        <v>87</v>
      </c>
      <c r="H182" s="37" t="s">
        <v>93</v>
      </c>
      <c r="I182" s="38">
        <v>44103.418055555558</v>
      </c>
      <c r="J182" s="39">
        <v>44134.659722222219</v>
      </c>
      <c r="K182" s="37" t="s">
        <v>100</v>
      </c>
      <c r="L182" s="37" t="s">
        <v>523</v>
      </c>
    </row>
    <row r="183" spans="1:12" ht="14.5" hidden="1">
      <c r="A183" s="37" t="s">
        <v>505</v>
      </c>
      <c r="B183" s="37" t="s">
        <v>524</v>
      </c>
      <c r="C183" s="37"/>
      <c r="D183" s="37" t="s">
        <v>525</v>
      </c>
      <c r="E183" s="37" t="s">
        <v>85</v>
      </c>
      <c r="F183" s="37" t="s">
        <v>526</v>
      </c>
      <c r="G183" s="37" t="s">
        <v>87</v>
      </c>
      <c r="H183" s="37" t="s">
        <v>93</v>
      </c>
      <c r="I183" s="38">
        <v>43899.765277777777</v>
      </c>
      <c r="J183" s="38">
        <v>44062.728472222225</v>
      </c>
      <c r="K183" s="37" t="s">
        <v>100</v>
      </c>
      <c r="L183" s="37" t="s">
        <v>527</v>
      </c>
    </row>
    <row r="184" spans="1:12" ht="14.5">
      <c r="A184" s="31" t="s">
        <v>505</v>
      </c>
      <c r="B184" s="31" t="s">
        <v>524</v>
      </c>
      <c r="C184" s="31" t="str">
        <f>F184&amp;" - "&amp;D184</f>
        <v>IR-0283055 - Falta de direcionamento e alinhamento empresarial.</v>
      </c>
      <c r="D184" s="31" t="s">
        <v>525</v>
      </c>
      <c r="E184" s="31" t="s">
        <v>85</v>
      </c>
      <c r="F184" s="31" t="s">
        <v>526</v>
      </c>
      <c r="G184" s="31" t="s">
        <v>87</v>
      </c>
      <c r="H184" s="31" t="s">
        <v>93</v>
      </c>
      <c r="I184" s="32">
        <v>43899.765277777777</v>
      </c>
      <c r="J184" s="32">
        <v>44062.728472222225</v>
      </c>
      <c r="K184" s="31" t="s">
        <v>88</v>
      </c>
      <c r="L184" s="31" t="s">
        <v>528</v>
      </c>
    </row>
    <row r="185" spans="1:12" ht="14.5" hidden="1">
      <c r="A185" s="37" t="s">
        <v>505</v>
      </c>
      <c r="B185" s="37" t="s">
        <v>524</v>
      </c>
      <c r="C185" s="37"/>
      <c r="D185" s="37" t="s">
        <v>529</v>
      </c>
      <c r="E185" s="37" t="s">
        <v>85</v>
      </c>
      <c r="F185" s="37" t="s">
        <v>530</v>
      </c>
      <c r="G185" s="37" t="s">
        <v>87</v>
      </c>
      <c r="H185" s="37" t="s">
        <v>93</v>
      </c>
      <c r="I185" s="38">
        <v>43899.765277777777</v>
      </c>
      <c r="J185" s="38">
        <v>44067.595833333333</v>
      </c>
      <c r="K185" s="37" t="s">
        <v>100</v>
      </c>
      <c r="L185" s="37" t="s">
        <v>531</v>
      </c>
    </row>
    <row r="186" spans="1:12" ht="14.5">
      <c r="A186" s="31" t="s">
        <v>505</v>
      </c>
      <c r="B186" s="31" t="s">
        <v>524</v>
      </c>
      <c r="C186" s="31" t="str">
        <f>F186&amp;" - "&amp;D186</f>
        <v>IR-0283069 - Prestação de contas inconsistente.</v>
      </c>
      <c r="D186" s="31" t="s">
        <v>529</v>
      </c>
      <c r="E186" s="31" t="s">
        <v>85</v>
      </c>
      <c r="F186" s="31" t="s">
        <v>530</v>
      </c>
      <c r="G186" s="31" t="s">
        <v>87</v>
      </c>
      <c r="H186" s="31" t="s">
        <v>93</v>
      </c>
      <c r="I186" s="32">
        <v>43899.765277777777</v>
      </c>
      <c r="J186" s="32">
        <v>44067.595833333333</v>
      </c>
      <c r="K186" s="31" t="s">
        <v>88</v>
      </c>
      <c r="L186" s="31" t="s">
        <v>532</v>
      </c>
    </row>
    <row r="187" spans="1:12" ht="14.5" hidden="1">
      <c r="A187" s="37" t="s">
        <v>505</v>
      </c>
      <c r="B187" s="37" t="s">
        <v>533</v>
      </c>
      <c r="C187" s="37"/>
      <c r="D187" s="37" t="s">
        <v>534</v>
      </c>
      <c r="E187" s="37" t="s">
        <v>85</v>
      </c>
      <c r="F187" s="37" t="s">
        <v>535</v>
      </c>
      <c r="G187" s="37" t="s">
        <v>87</v>
      </c>
      <c r="H187" s="37" t="s">
        <v>93</v>
      </c>
      <c r="I187" s="38">
        <v>43990.434027777781</v>
      </c>
      <c r="J187" s="38">
        <v>44043.70416666667</v>
      </c>
      <c r="K187" s="37" t="s">
        <v>100</v>
      </c>
      <c r="L187" s="37" t="s">
        <v>536</v>
      </c>
    </row>
    <row r="188" spans="1:12" ht="14.5">
      <c r="A188" s="31" t="s">
        <v>505</v>
      </c>
      <c r="B188" s="31" t="s">
        <v>533</v>
      </c>
      <c r="C188" s="31" t="str">
        <f>F188&amp;" - "&amp;D188</f>
        <v>IR-0440670 - Aprovação intempestiva do Plano de Conformidade</v>
      </c>
      <c r="D188" s="31" t="s">
        <v>534</v>
      </c>
      <c r="E188" s="31" t="s">
        <v>85</v>
      </c>
      <c r="F188" s="31" t="s">
        <v>535</v>
      </c>
      <c r="G188" s="31" t="s">
        <v>87</v>
      </c>
      <c r="H188" s="31" t="s">
        <v>93</v>
      </c>
      <c r="I188" s="32">
        <v>43990.434027777781</v>
      </c>
      <c r="J188" s="32">
        <v>44043.70416666667</v>
      </c>
      <c r="K188" s="31" t="s">
        <v>88</v>
      </c>
      <c r="L188" s="31" t="s">
        <v>537</v>
      </c>
    </row>
    <row r="189" spans="1:12" ht="14.5" hidden="1">
      <c r="A189" s="37" t="s">
        <v>505</v>
      </c>
      <c r="B189" s="37" t="s">
        <v>533</v>
      </c>
      <c r="C189" s="37"/>
      <c r="D189" s="37" t="s">
        <v>538</v>
      </c>
      <c r="E189" s="37" t="s">
        <v>85</v>
      </c>
      <c r="F189" s="37" t="s">
        <v>539</v>
      </c>
      <c r="G189" s="37" t="s">
        <v>99</v>
      </c>
      <c r="H189" s="37" t="s">
        <v>87</v>
      </c>
      <c r="I189" s="38">
        <v>43991.754166666666</v>
      </c>
      <c r="J189" s="38">
        <v>44043.70416666667</v>
      </c>
      <c r="K189" s="37" t="s">
        <v>100</v>
      </c>
      <c r="L189" s="37" t="s">
        <v>540</v>
      </c>
    </row>
    <row r="190" spans="1:12" ht="14.5">
      <c r="A190" s="31" t="s">
        <v>505</v>
      </c>
      <c r="B190" s="31" t="s">
        <v>533</v>
      </c>
      <c r="C190" s="31" t="str">
        <f t="shared" ref="C190:C191" si="17">F190&amp;" - "&amp;D190</f>
        <v>IR-0447031 - Ausência de acesso às informações requeridas para o desenvolvimento de avaliações de conformidade</v>
      </c>
      <c r="D190" s="31" t="s">
        <v>538</v>
      </c>
      <c r="E190" s="31" t="s">
        <v>85</v>
      </c>
      <c r="F190" s="31" t="s">
        <v>539</v>
      </c>
      <c r="G190" s="31" t="s">
        <v>99</v>
      </c>
      <c r="H190" s="31" t="s">
        <v>87</v>
      </c>
      <c r="I190" s="32">
        <v>43991.754166666666</v>
      </c>
      <c r="J190" s="32">
        <v>44043.70416666667</v>
      </c>
      <c r="K190" s="31" t="s">
        <v>88</v>
      </c>
      <c r="L190" s="31" t="s">
        <v>541</v>
      </c>
    </row>
    <row r="191" spans="1:12" ht="14.5">
      <c r="A191" s="34" t="s">
        <v>505</v>
      </c>
      <c r="B191" s="34" t="s">
        <v>533</v>
      </c>
      <c r="C191" s="31" t="str">
        <f t="shared" si="17"/>
        <v>IR-0452475 - Ausência de conhecimento técnico específico no desenvolvimento de avaliação de conformidade</v>
      </c>
      <c r="D191" s="34" t="s">
        <v>542</v>
      </c>
      <c r="E191" s="34" t="s">
        <v>85</v>
      </c>
      <c r="F191" s="34" t="s">
        <v>543</v>
      </c>
      <c r="G191" s="34" t="s">
        <v>93</v>
      </c>
      <c r="H191" s="34" t="s">
        <v>93</v>
      </c>
      <c r="I191" s="35">
        <v>43992.37777777778</v>
      </c>
      <c r="J191" s="35">
        <v>44043.70416666667</v>
      </c>
      <c r="K191" s="34" t="s">
        <v>88</v>
      </c>
      <c r="L191" s="34" t="s">
        <v>544</v>
      </c>
    </row>
    <row r="192" spans="1:12" ht="14.5" hidden="1">
      <c r="A192" s="37" t="s">
        <v>505</v>
      </c>
      <c r="B192" s="37" t="s">
        <v>533</v>
      </c>
      <c r="C192" s="37"/>
      <c r="D192" s="37" t="s">
        <v>545</v>
      </c>
      <c r="E192" s="37" t="s">
        <v>85</v>
      </c>
      <c r="F192" s="37" t="s">
        <v>546</v>
      </c>
      <c r="G192" s="37" t="s">
        <v>87</v>
      </c>
      <c r="H192" s="37" t="s">
        <v>87</v>
      </c>
      <c r="I192" s="38">
        <v>43992.399305555555</v>
      </c>
      <c r="J192" s="38">
        <v>44043.70416666667</v>
      </c>
      <c r="K192" s="37" t="s">
        <v>100</v>
      </c>
      <c r="L192" s="37" t="s">
        <v>547</v>
      </c>
    </row>
    <row r="193" spans="1:12" ht="14.5">
      <c r="A193" s="34" t="s">
        <v>505</v>
      </c>
      <c r="B193" s="34" t="s">
        <v>533</v>
      </c>
      <c r="C193" s="31" t="str">
        <f>F193&amp;" - "&amp;D193</f>
        <v>IR-0453954 - Ausência de manifestação ou manifestação intempestiva pelos gestores quanto ao tratamento a ser dado a não conformidade identificada pela área de conformidade ou quanto aos alertas de conformidade encaminhados</v>
      </c>
      <c r="D193" s="34" t="s">
        <v>545</v>
      </c>
      <c r="E193" s="34" t="s">
        <v>85</v>
      </c>
      <c r="F193" s="34" t="s">
        <v>546</v>
      </c>
      <c r="G193" s="34" t="s">
        <v>87</v>
      </c>
      <c r="H193" s="34" t="s">
        <v>87</v>
      </c>
      <c r="I193" s="35">
        <v>43992.399305555555</v>
      </c>
      <c r="J193" s="35">
        <v>44043.70416666667</v>
      </c>
      <c r="K193" s="34" t="s">
        <v>88</v>
      </c>
      <c r="L193" s="34" t="s">
        <v>548</v>
      </c>
    </row>
    <row r="194" spans="1:12" ht="14.5" hidden="1">
      <c r="A194" s="37" t="s">
        <v>505</v>
      </c>
      <c r="B194" s="37" t="s">
        <v>533</v>
      </c>
      <c r="C194" s="37"/>
      <c r="D194" s="37" t="s">
        <v>549</v>
      </c>
      <c r="E194" s="37" t="s">
        <v>85</v>
      </c>
      <c r="F194" s="37" t="s">
        <v>550</v>
      </c>
      <c r="G194" s="37" t="s">
        <v>87</v>
      </c>
      <c r="H194" s="37" t="s">
        <v>93</v>
      </c>
      <c r="I194" s="38">
        <v>43992.416666666664</v>
      </c>
      <c r="J194" s="38">
        <v>44043.70416666667</v>
      </c>
      <c r="K194" s="37" t="s">
        <v>100</v>
      </c>
      <c r="L194" s="37" t="s">
        <v>551</v>
      </c>
    </row>
    <row r="195" spans="1:12" ht="14.5">
      <c r="A195" s="34" t="s">
        <v>505</v>
      </c>
      <c r="B195" s="34" t="s">
        <v>533</v>
      </c>
      <c r="C195" s="31" t="str">
        <f>F195&amp;" - "&amp;D195</f>
        <v>IR-0454918 - Inconsistência das informações necessárias a elaboração do relatório de acompanhamento</v>
      </c>
      <c r="D195" s="34" t="s">
        <v>549</v>
      </c>
      <c r="E195" s="34" t="s">
        <v>85</v>
      </c>
      <c r="F195" s="34" t="s">
        <v>550</v>
      </c>
      <c r="G195" s="34" t="s">
        <v>87</v>
      </c>
      <c r="H195" s="34" t="s">
        <v>93</v>
      </c>
      <c r="I195" s="35">
        <v>43992.416666666664</v>
      </c>
      <c r="J195" s="35">
        <v>44043.70416666667</v>
      </c>
      <c r="K195" s="34" t="s">
        <v>88</v>
      </c>
      <c r="L195" s="34" t="s">
        <v>552</v>
      </c>
    </row>
    <row r="196" spans="1:12" ht="14.5" hidden="1">
      <c r="A196" s="37" t="s">
        <v>505</v>
      </c>
      <c r="B196" s="37" t="s">
        <v>533</v>
      </c>
      <c r="C196" s="37"/>
      <c r="D196" s="37" t="s">
        <v>553</v>
      </c>
      <c r="E196" s="37" t="s">
        <v>85</v>
      </c>
      <c r="F196" s="37" t="s">
        <v>554</v>
      </c>
      <c r="G196" s="37" t="s">
        <v>93</v>
      </c>
      <c r="H196" s="37" t="s">
        <v>93</v>
      </c>
      <c r="I196" s="38">
        <v>43991.60833333333</v>
      </c>
      <c r="J196" s="38">
        <v>44043.70416666667</v>
      </c>
      <c r="K196" s="37" t="s">
        <v>100</v>
      </c>
      <c r="L196" s="37" t="s">
        <v>555</v>
      </c>
    </row>
    <row r="197" spans="1:12" ht="14.5">
      <c r="A197" s="34" t="s">
        <v>505</v>
      </c>
      <c r="B197" s="34" t="s">
        <v>533</v>
      </c>
      <c r="C197" s="31" t="str">
        <f>F197&amp;" - "&amp;D197</f>
        <v>IR-0446646 - Não identificação ou identificação intempestiva de novos marcos regulatórios que afetam a organização</v>
      </c>
      <c r="D197" s="34" t="s">
        <v>553</v>
      </c>
      <c r="E197" s="34" t="s">
        <v>85</v>
      </c>
      <c r="F197" s="34" t="s">
        <v>554</v>
      </c>
      <c r="G197" s="34" t="s">
        <v>93</v>
      </c>
      <c r="H197" s="34" t="s">
        <v>93</v>
      </c>
      <c r="I197" s="35">
        <v>43991.60833333333</v>
      </c>
      <c r="J197" s="35">
        <v>44043.70416666667</v>
      </c>
      <c r="K197" s="34" t="s">
        <v>88</v>
      </c>
      <c r="L197" s="34" t="s">
        <v>556</v>
      </c>
    </row>
    <row r="198" spans="1:12" ht="14.5" hidden="1">
      <c r="A198" s="37" t="s">
        <v>505</v>
      </c>
      <c r="B198" s="37" t="s">
        <v>557</v>
      </c>
      <c r="C198" s="37"/>
      <c r="D198" s="37" t="s">
        <v>558</v>
      </c>
      <c r="E198" s="37" t="s">
        <v>85</v>
      </c>
      <c r="F198" s="37" t="s">
        <v>559</v>
      </c>
      <c r="G198" s="37" t="s">
        <v>99</v>
      </c>
      <c r="H198" s="37" t="s">
        <v>87</v>
      </c>
      <c r="I198" s="38">
        <v>44085.594444444447</v>
      </c>
      <c r="J198" s="39">
        <v>44180.410416666666</v>
      </c>
      <c r="K198" s="37" t="s">
        <v>100</v>
      </c>
      <c r="L198" s="37" t="s">
        <v>560</v>
      </c>
    </row>
    <row r="199" spans="1:12" ht="14.5">
      <c r="A199" s="34" t="s">
        <v>505</v>
      </c>
      <c r="B199" s="34" t="s">
        <v>557</v>
      </c>
      <c r="C199" s="31" t="str">
        <f>F199&amp;" - "&amp;D199</f>
        <v>IR-01838994 - Baixa qualidade na informação registrada</v>
      </c>
      <c r="D199" s="34" t="s">
        <v>558</v>
      </c>
      <c r="E199" s="34" t="s">
        <v>85</v>
      </c>
      <c r="F199" s="34" t="s">
        <v>559</v>
      </c>
      <c r="G199" s="34" t="s">
        <v>99</v>
      </c>
      <c r="H199" s="34" t="s">
        <v>87</v>
      </c>
      <c r="I199" s="35">
        <v>44085.594444444447</v>
      </c>
      <c r="J199" s="36">
        <v>44180.410416666666</v>
      </c>
      <c r="K199" s="34" t="s">
        <v>88</v>
      </c>
      <c r="L199" s="34" t="s">
        <v>561</v>
      </c>
    </row>
    <row r="200" spans="1:12" ht="14.5" hidden="1">
      <c r="A200" s="37" t="s">
        <v>505</v>
      </c>
      <c r="B200" s="37" t="s">
        <v>557</v>
      </c>
      <c r="C200" s="37"/>
      <c r="D200" s="37" t="s">
        <v>562</v>
      </c>
      <c r="E200" s="37" t="s">
        <v>85</v>
      </c>
      <c r="F200" s="37" t="s">
        <v>563</v>
      </c>
      <c r="G200" s="37" t="s">
        <v>99</v>
      </c>
      <c r="H200" s="37" t="s">
        <v>87</v>
      </c>
      <c r="I200" s="38">
        <v>44085.59652777778</v>
      </c>
      <c r="J200" s="39">
        <v>44180.386111111111</v>
      </c>
      <c r="K200" s="37" t="s">
        <v>100</v>
      </c>
      <c r="L200" s="37" t="s">
        <v>564</v>
      </c>
    </row>
    <row r="201" spans="1:12" ht="14.5">
      <c r="A201" s="34" t="s">
        <v>505</v>
      </c>
      <c r="B201" s="34" t="s">
        <v>557</v>
      </c>
      <c r="C201" s="31" t="str">
        <f>F201&amp;" - "&amp;D201</f>
        <v>IR-01838995 - Impedimento de evolução da ferramenta Archer</v>
      </c>
      <c r="D201" s="34" t="s">
        <v>562</v>
      </c>
      <c r="E201" s="34" t="s">
        <v>85</v>
      </c>
      <c r="F201" s="34" t="s">
        <v>563</v>
      </c>
      <c r="G201" s="34" t="s">
        <v>99</v>
      </c>
      <c r="H201" s="34" t="s">
        <v>87</v>
      </c>
      <c r="I201" s="35">
        <v>44085.59652777778</v>
      </c>
      <c r="J201" s="36">
        <v>44180.386111111111</v>
      </c>
      <c r="K201" s="34" t="s">
        <v>88</v>
      </c>
      <c r="L201" s="34" t="s">
        <v>565</v>
      </c>
    </row>
    <row r="202" spans="1:12" ht="14.5" hidden="1">
      <c r="A202" s="37" t="s">
        <v>505</v>
      </c>
      <c r="B202" s="37" t="s">
        <v>557</v>
      </c>
      <c r="C202" s="37"/>
      <c r="D202" s="37" t="s">
        <v>566</v>
      </c>
      <c r="E202" s="37" t="s">
        <v>85</v>
      </c>
      <c r="F202" s="37" t="s">
        <v>567</v>
      </c>
      <c r="G202" s="37" t="s">
        <v>87</v>
      </c>
      <c r="H202" s="37" t="s">
        <v>93</v>
      </c>
      <c r="I202" s="39">
        <v>44176.622916666667</v>
      </c>
      <c r="J202" s="39">
        <v>44180.387499999997</v>
      </c>
      <c r="K202" s="37" t="s">
        <v>100</v>
      </c>
      <c r="L202" s="37" t="s">
        <v>560</v>
      </c>
    </row>
    <row r="203" spans="1:12" ht="14.5">
      <c r="A203" s="34" t="s">
        <v>505</v>
      </c>
      <c r="B203" s="34" t="s">
        <v>557</v>
      </c>
      <c r="C203" s="31" t="str">
        <f>F203&amp;" - "&amp;D203</f>
        <v>IR-01851341 - Mascaramento de Riscos</v>
      </c>
      <c r="D203" s="34" t="s">
        <v>566</v>
      </c>
      <c r="E203" s="34" t="s">
        <v>85</v>
      </c>
      <c r="F203" s="34" t="s">
        <v>567</v>
      </c>
      <c r="G203" s="34" t="s">
        <v>87</v>
      </c>
      <c r="H203" s="34" t="s">
        <v>93</v>
      </c>
      <c r="I203" s="36">
        <v>44176.622916666667</v>
      </c>
      <c r="J203" s="36">
        <v>44180.387499999997</v>
      </c>
      <c r="K203" s="34" t="s">
        <v>88</v>
      </c>
      <c r="L203" s="34" t="s">
        <v>568</v>
      </c>
    </row>
    <row r="204" spans="1:12" ht="14.5" hidden="1">
      <c r="A204" s="37" t="s">
        <v>505</v>
      </c>
      <c r="B204" s="37" t="s">
        <v>557</v>
      </c>
      <c r="C204" s="37"/>
      <c r="D204" s="37" t="s">
        <v>569</v>
      </c>
      <c r="E204" s="37" t="s">
        <v>85</v>
      </c>
      <c r="F204" s="37" t="s">
        <v>570</v>
      </c>
      <c r="G204" s="37" t="s">
        <v>118</v>
      </c>
      <c r="H204" s="37" t="s">
        <v>93</v>
      </c>
      <c r="I204" s="38">
        <v>44085.496527777781</v>
      </c>
      <c r="J204" s="39">
        <v>44180.411111111112</v>
      </c>
      <c r="K204" s="37" t="s">
        <v>100</v>
      </c>
      <c r="L204" s="37" t="s">
        <v>571</v>
      </c>
    </row>
    <row r="205" spans="1:12" ht="14.5">
      <c r="A205" s="34" t="s">
        <v>505</v>
      </c>
      <c r="B205" s="34" t="s">
        <v>557</v>
      </c>
      <c r="C205" s="31" t="str">
        <f>F205&amp;" - "&amp;D205</f>
        <v>IR-01838985 - Riscos relevantes não identificados</v>
      </c>
      <c r="D205" s="34" t="s">
        <v>569</v>
      </c>
      <c r="E205" s="34" t="s">
        <v>85</v>
      </c>
      <c r="F205" s="34" t="s">
        <v>570</v>
      </c>
      <c r="G205" s="34" t="s">
        <v>118</v>
      </c>
      <c r="H205" s="34" t="s">
        <v>93</v>
      </c>
      <c r="I205" s="35">
        <v>44085.496527777781</v>
      </c>
      <c r="J205" s="36">
        <v>44180.411111111112</v>
      </c>
      <c r="K205" s="34" t="s">
        <v>88</v>
      </c>
      <c r="L205" s="34" t="s">
        <v>572</v>
      </c>
    </row>
    <row r="206" spans="1:12" ht="14.5" hidden="1">
      <c r="A206" s="37" t="s">
        <v>505</v>
      </c>
      <c r="B206" s="37" t="s">
        <v>557</v>
      </c>
      <c r="C206" s="37"/>
      <c r="D206" s="37" t="s">
        <v>573</v>
      </c>
      <c r="E206" s="37" t="s">
        <v>85</v>
      </c>
      <c r="F206" s="37" t="s">
        <v>574</v>
      </c>
      <c r="G206" s="37" t="s">
        <v>99</v>
      </c>
      <c r="H206" s="37" t="s">
        <v>87</v>
      </c>
      <c r="I206" s="38">
        <v>44085.597916666666</v>
      </c>
      <c r="J206" s="39">
        <v>44180.412499999999</v>
      </c>
      <c r="K206" s="37" t="s">
        <v>100</v>
      </c>
      <c r="L206" s="37" t="s">
        <v>571</v>
      </c>
    </row>
    <row r="207" spans="1:12" ht="14.5">
      <c r="A207" s="34" t="s">
        <v>505</v>
      </c>
      <c r="B207" s="34" t="s">
        <v>557</v>
      </c>
      <c r="C207" s="31" t="str">
        <f>F207&amp;" - "&amp;D207</f>
        <v>IR-01838996 - Tratamento inadequado dos riscos</v>
      </c>
      <c r="D207" s="34" t="s">
        <v>573</v>
      </c>
      <c r="E207" s="34" t="s">
        <v>85</v>
      </c>
      <c r="F207" s="34" t="s">
        <v>574</v>
      </c>
      <c r="G207" s="34" t="s">
        <v>99</v>
      </c>
      <c r="H207" s="34" t="s">
        <v>87</v>
      </c>
      <c r="I207" s="35">
        <v>44085.597916666666</v>
      </c>
      <c r="J207" s="36">
        <v>44180.412499999999</v>
      </c>
      <c r="K207" s="34" t="s">
        <v>88</v>
      </c>
      <c r="L207" s="34" t="s">
        <v>575</v>
      </c>
    </row>
    <row r="208" spans="1:12" ht="14.5" hidden="1">
      <c r="A208" s="37" t="s">
        <v>505</v>
      </c>
      <c r="B208" s="37" t="s">
        <v>576</v>
      </c>
      <c r="C208" s="37"/>
      <c r="D208" s="37" t="s">
        <v>577</v>
      </c>
      <c r="E208" s="37" t="s">
        <v>85</v>
      </c>
      <c r="F208" s="37" t="s">
        <v>578</v>
      </c>
      <c r="G208" s="37" t="s">
        <v>99</v>
      </c>
      <c r="H208" s="37" t="s">
        <v>87</v>
      </c>
      <c r="I208" s="38">
        <v>44173.39166666667</v>
      </c>
      <c r="J208" s="38">
        <v>44173.695138888892</v>
      </c>
      <c r="K208" s="37" t="s">
        <v>100</v>
      </c>
      <c r="L208" s="37" t="s">
        <v>579</v>
      </c>
    </row>
    <row r="209" spans="1:12" ht="14.5">
      <c r="A209" s="34" t="s">
        <v>505</v>
      </c>
      <c r="B209" s="34" t="s">
        <v>576</v>
      </c>
      <c r="C209" s="31" t="str">
        <f>F209&amp;" - "&amp;D209</f>
        <v>IR-01851189 - Inconsistência de dados</v>
      </c>
      <c r="D209" s="34" t="s">
        <v>577</v>
      </c>
      <c r="E209" s="34" t="s">
        <v>85</v>
      </c>
      <c r="F209" s="34" t="s">
        <v>578</v>
      </c>
      <c r="G209" s="34" t="s">
        <v>99</v>
      </c>
      <c r="H209" s="34" t="s">
        <v>87</v>
      </c>
      <c r="I209" s="35">
        <v>44173.39166666667</v>
      </c>
      <c r="J209" s="35">
        <v>44173.695138888892</v>
      </c>
      <c r="K209" s="34" t="s">
        <v>88</v>
      </c>
      <c r="L209" s="34" t="s">
        <v>580</v>
      </c>
    </row>
    <row r="210" spans="1:12" ht="14.5" hidden="1">
      <c r="A210" s="37" t="s">
        <v>505</v>
      </c>
      <c r="B210" s="37" t="s">
        <v>581</v>
      </c>
      <c r="C210" s="37"/>
      <c r="D210" s="37" t="s">
        <v>582</v>
      </c>
      <c r="E210" s="37" t="s">
        <v>85</v>
      </c>
      <c r="F210" s="37" t="s">
        <v>583</v>
      </c>
      <c r="G210" s="37" t="s">
        <v>99</v>
      </c>
      <c r="H210" s="37" t="s">
        <v>87</v>
      </c>
      <c r="I210" s="38">
        <v>44001.429861111108</v>
      </c>
      <c r="J210" s="39">
        <v>44120.447916666664</v>
      </c>
      <c r="K210" s="37" t="s">
        <v>100</v>
      </c>
      <c r="L210" s="37" t="s">
        <v>584</v>
      </c>
    </row>
    <row r="211" spans="1:12" ht="14.5" hidden="1">
      <c r="A211" s="37" t="s">
        <v>505</v>
      </c>
      <c r="B211" s="37" t="s">
        <v>581</v>
      </c>
      <c r="C211" s="37"/>
      <c r="D211" s="37" t="s">
        <v>585</v>
      </c>
      <c r="E211" s="37" t="s">
        <v>85</v>
      </c>
      <c r="F211" s="37" t="s">
        <v>586</v>
      </c>
      <c r="G211" s="37" t="s">
        <v>118</v>
      </c>
      <c r="H211" s="37" t="s">
        <v>87</v>
      </c>
      <c r="I211" s="38">
        <v>44001.4375</v>
      </c>
      <c r="J211" s="39">
        <v>44120.694444444445</v>
      </c>
      <c r="K211" s="37" t="s">
        <v>100</v>
      </c>
      <c r="L211" s="37" t="s">
        <v>587</v>
      </c>
    </row>
    <row r="212" spans="1:12" ht="14.5">
      <c r="A212" s="31" t="s">
        <v>505</v>
      </c>
      <c r="B212" s="31" t="s">
        <v>581</v>
      </c>
      <c r="C212" s="31" t="str">
        <f>F212&amp;" - "&amp;D212</f>
        <v>IR-0757509 - Desalinhamento entre as partes interessadas.</v>
      </c>
      <c r="D212" s="31" t="s">
        <v>585</v>
      </c>
      <c r="E212" s="31" t="s">
        <v>85</v>
      </c>
      <c r="F212" s="31" t="s">
        <v>586</v>
      </c>
      <c r="G212" s="31" t="s">
        <v>118</v>
      </c>
      <c r="H212" s="31" t="s">
        <v>87</v>
      </c>
      <c r="I212" s="32">
        <v>44001.4375</v>
      </c>
      <c r="J212" s="33">
        <v>44120.694444444445</v>
      </c>
      <c r="K212" s="31" t="s">
        <v>88</v>
      </c>
      <c r="L212" s="31" t="s">
        <v>588</v>
      </c>
    </row>
    <row r="213" spans="1:12" ht="14.5" hidden="1">
      <c r="A213" s="37" t="s">
        <v>505</v>
      </c>
      <c r="B213" s="37" t="s">
        <v>581</v>
      </c>
      <c r="C213" s="37"/>
      <c r="D213" s="37" t="s">
        <v>589</v>
      </c>
      <c r="E213" s="37" t="s">
        <v>85</v>
      </c>
      <c r="F213" s="37" t="s">
        <v>590</v>
      </c>
      <c r="G213" s="37" t="s">
        <v>118</v>
      </c>
      <c r="H213" s="37" t="s">
        <v>99</v>
      </c>
      <c r="I213" s="38">
        <v>44001.440972222219</v>
      </c>
      <c r="J213" s="39">
        <v>44120.695833333331</v>
      </c>
      <c r="K213" s="37" t="s">
        <v>100</v>
      </c>
      <c r="L213" s="37" t="s">
        <v>591</v>
      </c>
    </row>
    <row r="214" spans="1:12" ht="14.5" hidden="1">
      <c r="A214" s="37" t="s">
        <v>505</v>
      </c>
      <c r="B214" s="37" t="s">
        <v>581</v>
      </c>
      <c r="C214" s="37"/>
      <c r="D214" s="37" t="s">
        <v>577</v>
      </c>
      <c r="E214" s="37" t="s">
        <v>85</v>
      </c>
      <c r="F214" s="37" t="s">
        <v>592</v>
      </c>
      <c r="G214" s="37" t="s">
        <v>118</v>
      </c>
      <c r="H214" s="37" t="s">
        <v>87</v>
      </c>
      <c r="I214" s="38">
        <v>44001.444444444445</v>
      </c>
      <c r="J214" s="39">
        <v>44120.697222222225</v>
      </c>
      <c r="K214" s="37" t="s">
        <v>100</v>
      </c>
      <c r="L214" s="37" t="s">
        <v>593</v>
      </c>
    </row>
    <row r="215" spans="1:12" ht="14.5">
      <c r="A215" s="34" t="s">
        <v>594</v>
      </c>
      <c r="B215" s="34" t="s">
        <v>173</v>
      </c>
      <c r="C215" s="31" t="str">
        <f t="shared" ref="C215:C218" si="18">F215&amp;" - "&amp;D215</f>
        <v>IR-01828794 - Acompanhamento inadequado da demanda</v>
      </c>
      <c r="D215" s="34" t="s">
        <v>595</v>
      </c>
      <c r="E215" s="34" t="s">
        <v>85</v>
      </c>
      <c r="F215" s="34" t="s">
        <v>596</v>
      </c>
      <c r="G215" s="34" t="s">
        <v>87</v>
      </c>
      <c r="H215" s="34" t="s">
        <v>87</v>
      </c>
      <c r="I215" s="35">
        <v>44036.449305555558</v>
      </c>
      <c r="J215" s="36">
        <v>44175.711805555555</v>
      </c>
      <c r="K215" s="34" t="s">
        <v>88</v>
      </c>
      <c r="L215" s="34" t="s">
        <v>597</v>
      </c>
    </row>
    <row r="216" spans="1:12" ht="14.5">
      <c r="A216" s="31" t="s">
        <v>594</v>
      </c>
      <c r="B216" s="31" t="s">
        <v>173</v>
      </c>
      <c r="C216" s="31" t="str">
        <f t="shared" si="18"/>
        <v>IR-01828855 - Definição de Arquitetura inadequada</v>
      </c>
      <c r="D216" s="31" t="s">
        <v>598</v>
      </c>
      <c r="E216" s="31" t="s">
        <v>85</v>
      </c>
      <c r="F216" s="31" t="s">
        <v>599</v>
      </c>
      <c r="G216" s="31" t="s">
        <v>87</v>
      </c>
      <c r="H216" s="31" t="s">
        <v>87</v>
      </c>
      <c r="I216" s="32">
        <v>44039.512499999997</v>
      </c>
      <c r="J216" s="33">
        <v>44175.713194444441</v>
      </c>
      <c r="K216" s="31" t="s">
        <v>88</v>
      </c>
      <c r="L216" s="31" t="s">
        <v>600</v>
      </c>
    </row>
    <row r="217" spans="1:12" ht="14.5">
      <c r="A217" s="34" t="s">
        <v>594</v>
      </c>
      <c r="B217" s="34" t="s">
        <v>173</v>
      </c>
      <c r="C217" s="31" t="str">
        <f t="shared" si="18"/>
        <v>IR-0297484 - Falha na identificação dos Requisitos Não Funcionais.</v>
      </c>
      <c r="D217" s="34" t="s">
        <v>601</v>
      </c>
      <c r="E217" s="34" t="s">
        <v>85</v>
      </c>
      <c r="F217" s="34" t="s">
        <v>602</v>
      </c>
      <c r="G217" s="34" t="s">
        <v>87</v>
      </c>
      <c r="H217" s="34" t="s">
        <v>87</v>
      </c>
      <c r="I217" s="35">
        <v>43965.443749999999</v>
      </c>
      <c r="J217" s="36">
        <v>44181.021527777775</v>
      </c>
      <c r="K217" s="34" t="s">
        <v>88</v>
      </c>
      <c r="L217" s="34" t="s">
        <v>603</v>
      </c>
    </row>
    <row r="218" spans="1:12" ht="14.5">
      <c r="A218" s="31" t="s">
        <v>594</v>
      </c>
      <c r="B218" s="31" t="s">
        <v>173</v>
      </c>
      <c r="C218" s="31" t="str">
        <f t="shared" si="18"/>
        <v>IR-01828867 - Gestão inadequada quanto a estimativas</v>
      </c>
      <c r="D218" s="31" t="s">
        <v>604</v>
      </c>
      <c r="E218" s="31" t="s">
        <v>85</v>
      </c>
      <c r="F218" s="31" t="s">
        <v>605</v>
      </c>
      <c r="G218" s="31" t="s">
        <v>87</v>
      </c>
      <c r="H218" s="31" t="s">
        <v>87</v>
      </c>
      <c r="I218" s="32">
        <v>44039.54791666667</v>
      </c>
      <c r="J218" s="33">
        <v>44175.714583333334</v>
      </c>
      <c r="K218" s="31" t="s">
        <v>88</v>
      </c>
      <c r="L218" s="31" t="s">
        <v>606</v>
      </c>
    </row>
    <row r="219" spans="1:12" ht="14.5" hidden="1">
      <c r="A219" s="37" t="s">
        <v>594</v>
      </c>
      <c r="B219" s="37" t="s">
        <v>173</v>
      </c>
      <c r="C219" s="37"/>
      <c r="D219" s="37" t="s">
        <v>607</v>
      </c>
      <c r="E219" s="37" t="s">
        <v>85</v>
      </c>
      <c r="F219" s="37" t="s">
        <v>608</v>
      </c>
      <c r="G219" s="37" t="s">
        <v>99</v>
      </c>
      <c r="H219" s="37" t="s">
        <v>87</v>
      </c>
      <c r="I219" s="38">
        <v>43963.71875</v>
      </c>
      <c r="J219" s="39">
        <v>44175.685416666667</v>
      </c>
      <c r="K219" s="37" t="s">
        <v>100</v>
      </c>
      <c r="L219" s="37" t="s">
        <v>609</v>
      </c>
    </row>
    <row r="220" spans="1:12" ht="14.5">
      <c r="A220" s="31" t="s">
        <v>594</v>
      </c>
      <c r="B220" s="31" t="s">
        <v>173</v>
      </c>
      <c r="C220" s="31" t="str">
        <f t="shared" ref="C220:C222" si="19">F220&amp;" - "&amp;D220</f>
        <v>IR-0297437 - Integrações com outros Sistemas mapeadas e não priorizadas por outras Equipes envolvidas.</v>
      </c>
      <c r="D220" s="31" t="s">
        <v>607</v>
      </c>
      <c r="E220" s="31" t="s">
        <v>85</v>
      </c>
      <c r="F220" s="31" t="s">
        <v>608</v>
      </c>
      <c r="G220" s="31" t="s">
        <v>99</v>
      </c>
      <c r="H220" s="31" t="s">
        <v>87</v>
      </c>
      <c r="I220" s="32">
        <v>43963.71875</v>
      </c>
      <c r="J220" s="33">
        <v>44175.685416666667</v>
      </c>
      <c r="K220" s="31" t="s">
        <v>88</v>
      </c>
      <c r="L220" s="31" t="s">
        <v>610</v>
      </c>
    </row>
    <row r="221" spans="1:12" ht="14.5">
      <c r="A221" s="34" t="s">
        <v>594</v>
      </c>
      <c r="B221" s="34" t="s">
        <v>173</v>
      </c>
      <c r="C221" s="31" t="str">
        <f t="shared" si="19"/>
        <v>IR-0296797 - Introduzir novos erros no sistema durante a realização/atendimento de Manutenção Corretiva.</v>
      </c>
      <c r="D221" s="34" t="s">
        <v>611</v>
      </c>
      <c r="E221" s="34" t="s">
        <v>85</v>
      </c>
      <c r="F221" s="34" t="s">
        <v>612</v>
      </c>
      <c r="G221" s="34" t="s">
        <v>87</v>
      </c>
      <c r="H221" s="34" t="s">
        <v>87</v>
      </c>
      <c r="I221" s="35">
        <v>43956.630555555559</v>
      </c>
      <c r="J221" s="36">
        <v>44181.022916666669</v>
      </c>
      <c r="K221" s="34" t="s">
        <v>88</v>
      </c>
      <c r="L221" s="34" t="s">
        <v>613</v>
      </c>
    </row>
    <row r="222" spans="1:12" ht="14.5">
      <c r="A222" s="31" t="s">
        <v>594</v>
      </c>
      <c r="B222" s="31" t="s">
        <v>173</v>
      </c>
      <c r="C222" s="31" t="str">
        <f t="shared" si="19"/>
        <v>IR-0297479 - Não atender as expectativas do Cliente em relação a prioridades definidas no Roadmap.</v>
      </c>
      <c r="D222" s="31" t="s">
        <v>614</v>
      </c>
      <c r="E222" s="31" t="s">
        <v>85</v>
      </c>
      <c r="F222" s="31" t="s">
        <v>615</v>
      </c>
      <c r="G222" s="31" t="s">
        <v>87</v>
      </c>
      <c r="H222" s="31" t="s">
        <v>87</v>
      </c>
      <c r="I222" s="32">
        <v>43964.853472222225</v>
      </c>
      <c r="J222" s="33">
        <v>44175.686111111114</v>
      </c>
      <c r="K222" s="31" t="s">
        <v>88</v>
      </c>
      <c r="L222" s="31" t="s">
        <v>616</v>
      </c>
    </row>
    <row r="223" spans="1:12" ht="14.5" hidden="1">
      <c r="A223" s="37" t="s">
        <v>594</v>
      </c>
      <c r="B223" s="37" t="s">
        <v>173</v>
      </c>
      <c r="C223" s="37"/>
      <c r="D223" s="37" t="s">
        <v>617</v>
      </c>
      <c r="E223" s="37" t="s">
        <v>85</v>
      </c>
      <c r="F223" s="37" t="s">
        <v>618</v>
      </c>
      <c r="G223" s="37" t="s">
        <v>87</v>
      </c>
      <c r="H223" s="37" t="s">
        <v>87</v>
      </c>
      <c r="I223" s="38">
        <v>43956.521527777775</v>
      </c>
      <c r="J223" s="39">
        <v>44175.68472222222</v>
      </c>
      <c r="K223" s="37" t="s">
        <v>100</v>
      </c>
      <c r="L223" s="37" t="s">
        <v>619</v>
      </c>
    </row>
    <row r="224" spans="1:12" ht="14.5">
      <c r="A224" s="31" t="s">
        <v>594</v>
      </c>
      <c r="B224" s="31" t="s">
        <v>173</v>
      </c>
      <c r="C224" s="31" t="str">
        <f t="shared" ref="C224:C227" si="20">F224&amp;" - "&amp;D224</f>
        <v>IR-0296780 - Não conseguir identificar corretamente o defeito no atendimento de Manutenções Corretivas.</v>
      </c>
      <c r="D224" s="31" t="s">
        <v>617</v>
      </c>
      <c r="E224" s="31" t="s">
        <v>85</v>
      </c>
      <c r="F224" s="31" t="s">
        <v>618</v>
      </c>
      <c r="G224" s="31" t="s">
        <v>87</v>
      </c>
      <c r="H224" s="31" t="s">
        <v>87</v>
      </c>
      <c r="I224" s="32">
        <v>43956.521527777775</v>
      </c>
      <c r="J224" s="33">
        <v>44175.68472222222</v>
      </c>
      <c r="K224" s="31" t="s">
        <v>88</v>
      </c>
      <c r="L224" s="31" t="s">
        <v>620</v>
      </c>
    </row>
    <row r="225" spans="1:12" ht="14.5">
      <c r="A225" s="34" t="s">
        <v>621</v>
      </c>
      <c r="B225" s="34" t="s">
        <v>173</v>
      </c>
      <c r="C225" s="31" t="str">
        <f t="shared" si="20"/>
        <v>IR-0296807 - Corromper os dados da Solução no atendimento de Apuração Especial.</v>
      </c>
      <c r="D225" s="34" t="s">
        <v>622</v>
      </c>
      <c r="E225" s="34" t="s">
        <v>85</v>
      </c>
      <c r="F225" s="34" t="s">
        <v>623</v>
      </c>
      <c r="G225" s="34" t="s">
        <v>87</v>
      </c>
      <c r="H225" s="34" t="s">
        <v>87</v>
      </c>
      <c r="I225" s="35">
        <v>43956.732638888891</v>
      </c>
      <c r="J225" s="36">
        <v>44193.814583333333</v>
      </c>
      <c r="K225" s="34" t="s">
        <v>88</v>
      </c>
      <c r="L225" s="34" t="s">
        <v>624</v>
      </c>
    </row>
    <row r="226" spans="1:12" ht="14.5">
      <c r="A226" s="31" t="s">
        <v>621</v>
      </c>
      <c r="B226" s="31" t="s">
        <v>173</v>
      </c>
      <c r="C226" s="31" t="str">
        <f t="shared" si="20"/>
        <v>IR-0296802 - Disponibilizar informação incorreta no atendimento de Apuração Especial.</v>
      </c>
      <c r="D226" s="31" t="s">
        <v>625</v>
      </c>
      <c r="E226" s="31" t="s">
        <v>85</v>
      </c>
      <c r="F226" s="31" t="s">
        <v>626</v>
      </c>
      <c r="G226" s="31" t="s">
        <v>87</v>
      </c>
      <c r="H226" s="31" t="s">
        <v>87</v>
      </c>
      <c r="I226" s="32">
        <v>43956.694444444445</v>
      </c>
      <c r="J226" s="33">
        <v>44193.813194444447</v>
      </c>
      <c r="K226" s="31" t="s">
        <v>88</v>
      </c>
      <c r="L226" s="31" t="s">
        <v>627</v>
      </c>
    </row>
    <row r="227" spans="1:12" ht="14.5">
      <c r="A227" s="34" t="s">
        <v>621</v>
      </c>
      <c r="B227" s="34" t="s">
        <v>173</v>
      </c>
      <c r="C227" s="31" t="str">
        <f t="shared" si="20"/>
        <v>IR-0297462 - Falha de Entendimento da Demanda.</v>
      </c>
      <c r="D227" s="34" t="s">
        <v>628</v>
      </c>
      <c r="E227" s="34" t="s">
        <v>85</v>
      </c>
      <c r="F227" s="34" t="s">
        <v>629</v>
      </c>
      <c r="G227" s="34" t="s">
        <v>87</v>
      </c>
      <c r="H227" s="34" t="s">
        <v>87</v>
      </c>
      <c r="I227" s="35">
        <v>43964.501388888886</v>
      </c>
      <c r="J227" s="36">
        <v>44194.718055555553</v>
      </c>
      <c r="K227" s="34" t="s">
        <v>88</v>
      </c>
      <c r="L227" s="34" t="s">
        <v>630</v>
      </c>
    </row>
    <row r="228" spans="1:12" ht="14.5" hidden="1">
      <c r="A228" s="37" t="s">
        <v>621</v>
      </c>
      <c r="B228" s="37" t="s">
        <v>173</v>
      </c>
      <c r="C228" s="37"/>
      <c r="D228" s="37" t="s">
        <v>631</v>
      </c>
      <c r="E228" s="37" t="s">
        <v>85</v>
      </c>
      <c r="F228" s="37" t="s">
        <v>632</v>
      </c>
      <c r="G228" s="37" t="s">
        <v>87</v>
      </c>
      <c r="H228" s="37" t="s">
        <v>87</v>
      </c>
      <c r="I228" s="38">
        <v>43964.824305555558</v>
      </c>
      <c r="J228" s="39">
        <v>44175.716666666667</v>
      </c>
      <c r="K228" s="37" t="s">
        <v>100</v>
      </c>
      <c r="L228" s="37" t="s">
        <v>633</v>
      </c>
    </row>
    <row r="229" spans="1:12" ht="14.5">
      <c r="A229" s="34" t="s">
        <v>621</v>
      </c>
      <c r="B229" s="34" t="s">
        <v>173</v>
      </c>
      <c r="C229" s="31" t="str">
        <f t="shared" ref="C229:C231" si="21">F229&amp;" - "&amp;D229</f>
        <v>IR-0297473 - Falha na identificação das integrações com outros Sistemas, na etapa de Especificação.</v>
      </c>
      <c r="D229" s="34" t="s">
        <v>631</v>
      </c>
      <c r="E229" s="34" t="s">
        <v>85</v>
      </c>
      <c r="F229" s="34" t="s">
        <v>632</v>
      </c>
      <c r="G229" s="34" t="s">
        <v>87</v>
      </c>
      <c r="H229" s="34" t="s">
        <v>87</v>
      </c>
      <c r="I229" s="35">
        <v>43964.824305555558</v>
      </c>
      <c r="J229" s="36">
        <v>44175.716666666667</v>
      </c>
      <c r="K229" s="34" t="s">
        <v>88</v>
      </c>
      <c r="L229" s="34" t="s">
        <v>634</v>
      </c>
    </row>
    <row r="230" spans="1:12" ht="14.5">
      <c r="A230" s="31" t="s">
        <v>621</v>
      </c>
      <c r="B230" s="31" t="s">
        <v>173</v>
      </c>
      <c r="C230" s="31" t="str">
        <f t="shared" si="21"/>
        <v>IR-0284337 - Registro incorreto das informações de Gestão da Demanda.</v>
      </c>
      <c r="D230" s="31" t="s">
        <v>635</v>
      </c>
      <c r="E230" s="31" t="s">
        <v>85</v>
      </c>
      <c r="F230" s="31" t="s">
        <v>636</v>
      </c>
      <c r="G230" s="31" t="s">
        <v>87</v>
      </c>
      <c r="H230" s="31" t="s">
        <v>87</v>
      </c>
      <c r="I230" s="32">
        <v>43913.64166666667</v>
      </c>
      <c r="J230" s="33">
        <v>44193.815972222219</v>
      </c>
      <c r="K230" s="31" t="s">
        <v>88</v>
      </c>
      <c r="L230" s="31" t="s">
        <v>637</v>
      </c>
    </row>
    <row r="231" spans="1:12" ht="14.5">
      <c r="A231" s="34" t="s">
        <v>638</v>
      </c>
      <c r="B231" s="34" t="s">
        <v>639</v>
      </c>
      <c r="C231" s="31" t="str">
        <f t="shared" si="21"/>
        <v>IR-01849925 - Falta de documentação da revisão e da criação de insumo</v>
      </c>
      <c r="D231" s="34" t="s">
        <v>640</v>
      </c>
      <c r="E231" s="34" t="s">
        <v>85</v>
      </c>
      <c r="F231" s="34" t="s">
        <v>641</v>
      </c>
      <c r="G231" s="34" t="s">
        <v>93</v>
      </c>
      <c r="H231" s="34" t="s">
        <v>93</v>
      </c>
      <c r="I231" s="36">
        <v>44131.442361111112</v>
      </c>
      <c r="J231" s="36">
        <v>44182.676388888889</v>
      </c>
      <c r="K231" s="34" t="s">
        <v>88</v>
      </c>
      <c r="L231" s="34" t="s">
        <v>642</v>
      </c>
    </row>
    <row r="232" spans="1:12" ht="14.5" hidden="1">
      <c r="A232" s="37" t="s">
        <v>638</v>
      </c>
      <c r="B232" s="37" t="s">
        <v>639</v>
      </c>
      <c r="C232" s="37"/>
      <c r="D232" s="37" t="s">
        <v>643</v>
      </c>
      <c r="E232" s="37" t="s">
        <v>85</v>
      </c>
      <c r="F232" s="37" t="s">
        <v>644</v>
      </c>
      <c r="G232" s="37" t="s">
        <v>99</v>
      </c>
      <c r="H232" s="37" t="s">
        <v>93</v>
      </c>
      <c r="I232" s="39">
        <v>44131.431944444441</v>
      </c>
      <c r="J232" s="39">
        <v>44182.681250000001</v>
      </c>
      <c r="K232" s="37" t="s">
        <v>100</v>
      </c>
      <c r="L232" s="37" t="s">
        <v>645</v>
      </c>
    </row>
    <row r="233" spans="1:12" ht="14.5">
      <c r="A233" s="34" t="s">
        <v>638</v>
      </c>
      <c r="B233" s="34" t="s">
        <v>639</v>
      </c>
      <c r="C233" s="31" t="str">
        <f>F233&amp;" - "&amp;D233</f>
        <v>IR-01849915 - Montar preço sem estrutura de custos</v>
      </c>
      <c r="D233" s="34" t="s">
        <v>643</v>
      </c>
      <c r="E233" s="34" t="s">
        <v>85</v>
      </c>
      <c r="F233" s="34" t="s">
        <v>644</v>
      </c>
      <c r="G233" s="34" t="s">
        <v>99</v>
      </c>
      <c r="H233" s="34" t="s">
        <v>93</v>
      </c>
      <c r="I233" s="36">
        <v>44131.431944444441</v>
      </c>
      <c r="J233" s="36">
        <v>44182.681250000001</v>
      </c>
      <c r="K233" s="34" t="s">
        <v>88</v>
      </c>
      <c r="L233" s="34" t="s">
        <v>646</v>
      </c>
    </row>
    <row r="234" spans="1:12" ht="14.5" hidden="1">
      <c r="A234" s="37" t="s">
        <v>638</v>
      </c>
      <c r="B234" s="37" t="s">
        <v>639</v>
      </c>
      <c r="C234" s="37"/>
      <c r="D234" s="37" t="s">
        <v>647</v>
      </c>
      <c r="E234" s="37" t="s">
        <v>85</v>
      </c>
      <c r="F234" s="37" t="s">
        <v>648</v>
      </c>
      <c r="G234" s="37" t="s">
        <v>87</v>
      </c>
      <c r="H234" s="37" t="s">
        <v>93</v>
      </c>
      <c r="I234" s="39">
        <v>44131.451388888891</v>
      </c>
      <c r="J234" s="39">
        <v>44182.681944444441</v>
      </c>
      <c r="K234" s="37" t="s">
        <v>100</v>
      </c>
      <c r="L234" s="37" t="s">
        <v>649</v>
      </c>
    </row>
    <row r="235" spans="1:12" ht="14.5" hidden="1">
      <c r="A235" s="37" t="s">
        <v>638</v>
      </c>
      <c r="B235" s="37" t="s">
        <v>639</v>
      </c>
      <c r="C235" s="37"/>
      <c r="D235" s="37" t="s">
        <v>650</v>
      </c>
      <c r="E235" s="37" t="s">
        <v>85</v>
      </c>
      <c r="F235" s="37" t="s">
        <v>651</v>
      </c>
      <c r="G235" s="37" t="s">
        <v>87</v>
      </c>
      <c r="H235" s="37" t="s">
        <v>93</v>
      </c>
      <c r="I235" s="39">
        <v>44131.631249999999</v>
      </c>
      <c r="J235" s="39">
        <v>44182.681944444441</v>
      </c>
      <c r="K235" s="37" t="s">
        <v>100</v>
      </c>
      <c r="L235" s="37" t="s">
        <v>652</v>
      </c>
    </row>
    <row r="236" spans="1:12" ht="14.5" hidden="1">
      <c r="A236" s="37" t="s">
        <v>638</v>
      </c>
      <c r="B236" s="37" t="s">
        <v>653</v>
      </c>
      <c r="C236" s="37"/>
      <c r="D236" s="37" t="s">
        <v>654</v>
      </c>
      <c r="E236" s="37" t="s">
        <v>85</v>
      </c>
      <c r="F236" s="37" t="s">
        <v>655</v>
      </c>
      <c r="G236" s="37" t="s">
        <v>99</v>
      </c>
      <c r="H236" s="37" t="s">
        <v>87</v>
      </c>
      <c r="I236" s="38">
        <v>43997.422222222223</v>
      </c>
      <c r="J236" s="39">
        <v>44183.718055555553</v>
      </c>
      <c r="K236" s="37" t="s">
        <v>100</v>
      </c>
      <c r="L236" s="37" t="s">
        <v>656</v>
      </c>
    </row>
    <row r="237" spans="1:12" ht="14.5">
      <c r="A237" s="34" t="s">
        <v>638</v>
      </c>
      <c r="B237" s="34" t="s">
        <v>653</v>
      </c>
      <c r="C237" s="31" t="str">
        <f>F237&amp;" - "&amp;D237</f>
        <v>IR-0634845 - CMDB inconsistente</v>
      </c>
      <c r="D237" s="34" t="s">
        <v>654</v>
      </c>
      <c r="E237" s="34" t="s">
        <v>85</v>
      </c>
      <c r="F237" s="34" t="s">
        <v>655</v>
      </c>
      <c r="G237" s="34" t="s">
        <v>99</v>
      </c>
      <c r="H237" s="34" t="s">
        <v>87</v>
      </c>
      <c r="I237" s="35">
        <v>43997.422222222223</v>
      </c>
      <c r="J237" s="36">
        <v>44183.718055555553</v>
      </c>
      <c r="K237" s="34" t="s">
        <v>88</v>
      </c>
      <c r="L237" s="34" t="s">
        <v>657</v>
      </c>
    </row>
    <row r="238" spans="1:12" ht="14.5" hidden="1">
      <c r="A238" s="37" t="s">
        <v>638</v>
      </c>
      <c r="B238" s="37" t="s">
        <v>653</v>
      </c>
      <c r="C238" s="37"/>
      <c r="D238" s="37" t="s">
        <v>658</v>
      </c>
      <c r="E238" s="37" t="s">
        <v>85</v>
      </c>
      <c r="F238" s="37" t="s">
        <v>659</v>
      </c>
      <c r="G238" s="37" t="s">
        <v>87</v>
      </c>
      <c r="H238" s="37" t="s">
        <v>93</v>
      </c>
      <c r="I238" s="38">
        <v>43997.393055555556</v>
      </c>
      <c r="J238" s="39">
        <v>44179.681944444441</v>
      </c>
      <c r="K238" s="37" t="s">
        <v>100</v>
      </c>
      <c r="L238" s="37" t="s">
        <v>660</v>
      </c>
    </row>
    <row r="239" spans="1:12" ht="14.5">
      <c r="A239" s="34" t="s">
        <v>638</v>
      </c>
      <c r="B239" s="34" t="s">
        <v>653</v>
      </c>
      <c r="C239" s="31" t="str">
        <f>F239&amp;" - "&amp;D239</f>
        <v>IR-0619173 - Direcionamento de critérios técnicos em processo licitatório para fornecedor específico</v>
      </c>
      <c r="D239" s="34" t="s">
        <v>658</v>
      </c>
      <c r="E239" s="34" t="s">
        <v>85</v>
      </c>
      <c r="F239" s="34" t="s">
        <v>659</v>
      </c>
      <c r="G239" s="34" t="s">
        <v>87</v>
      </c>
      <c r="H239" s="34" t="s">
        <v>93</v>
      </c>
      <c r="I239" s="35">
        <v>43997.393055555556</v>
      </c>
      <c r="J239" s="36">
        <v>44179.681944444441</v>
      </c>
      <c r="K239" s="34" t="s">
        <v>88</v>
      </c>
      <c r="L239" s="34" t="s">
        <v>661</v>
      </c>
    </row>
    <row r="240" spans="1:12" ht="14.5" hidden="1">
      <c r="A240" s="37" t="s">
        <v>638</v>
      </c>
      <c r="B240" s="37" t="s">
        <v>653</v>
      </c>
      <c r="C240" s="37"/>
      <c r="D240" s="37" t="s">
        <v>662</v>
      </c>
      <c r="E240" s="37" t="s">
        <v>85</v>
      </c>
      <c r="F240" s="37" t="s">
        <v>663</v>
      </c>
      <c r="G240" s="37" t="s">
        <v>99</v>
      </c>
      <c r="H240" s="37" t="s">
        <v>87</v>
      </c>
      <c r="I240" s="38">
        <v>43997.440972222219</v>
      </c>
      <c r="J240" s="39">
        <v>44179.783333333333</v>
      </c>
      <c r="K240" s="37" t="s">
        <v>100</v>
      </c>
      <c r="L240" s="37" t="s">
        <v>664</v>
      </c>
    </row>
    <row r="241" spans="1:12" ht="14.5">
      <c r="A241" s="34" t="s">
        <v>638</v>
      </c>
      <c r="B241" s="34" t="s">
        <v>653</v>
      </c>
      <c r="C241" s="31" t="str">
        <f>F241&amp;" - "&amp;D241</f>
        <v>IR-0636276 - Falta de orçamento</v>
      </c>
      <c r="D241" s="34" t="s">
        <v>662</v>
      </c>
      <c r="E241" s="34" t="s">
        <v>85</v>
      </c>
      <c r="F241" s="34" t="s">
        <v>663</v>
      </c>
      <c r="G241" s="34" t="s">
        <v>99</v>
      </c>
      <c r="H241" s="34" t="s">
        <v>87</v>
      </c>
      <c r="I241" s="35">
        <v>43997.440972222219</v>
      </c>
      <c r="J241" s="36">
        <v>44179.783333333333</v>
      </c>
      <c r="K241" s="34" t="s">
        <v>88</v>
      </c>
      <c r="L241" s="34" t="s">
        <v>665</v>
      </c>
    </row>
    <row r="242" spans="1:12" ht="14.5" hidden="1">
      <c r="A242" s="37" t="s">
        <v>638</v>
      </c>
      <c r="B242" s="37" t="s">
        <v>653</v>
      </c>
      <c r="C242" s="37"/>
      <c r="D242" s="37" t="s">
        <v>666</v>
      </c>
      <c r="E242" s="37" t="s">
        <v>85</v>
      </c>
      <c r="F242" s="37" t="s">
        <v>667</v>
      </c>
      <c r="G242" s="37" t="s">
        <v>668</v>
      </c>
      <c r="H242" s="37" t="s">
        <v>87</v>
      </c>
      <c r="I242" s="38">
        <v>43997.45208333333</v>
      </c>
      <c r="J242" s="39">
        <v>44179.787499999999</v>
      </c>
      <c r="K242" s="37" t="s">
        <v>100</v>
      </c>
      <c r="L242" s="37" t="s">
        <v>669</v>
      </c>
    </row>
    <row r="243" spans="1:12" ht="14.5">
      <c r="A243" s="34" t="s">
        <v>638</v>
      </c>
      <c r="B243" s="34" t="s">
        <v>653</v>
      </c>
      <c r="C243" s="31" t="str">
        <f>F243&amp;" - "&amp;D243</f>
        <v>IR-0636279 - Falta de padronização dos critérios corporativos de obsolescência</v>
      </c>
      <c r="D243" s="34" t="s">
        <v>666</v>
      </c>
      <c r="E243" s="34" t="s">
        <v>85</v>
      </c>
      <c r="F243" s="34" t="s">
        <v>667</v>
      </c>
      <c r="G243" s="34" t="s">
        <v>668</v>
      </c>
      <c r="H243" s="34" t="s">
        <v>87</v>
      </c>
      <c r="I243" s="35">
        <v>43997.45208333333</v>
      </c>
      <c r="J243" s="36">
        <v>44179.787499999999</v>
      </c>
      <c r="K243" s="34" t="s">
        <v>88</v>
      </c>
      <c r="L243" s="34" t="s">
        <v>670</v>
      </c>
    </row>
    <row r="244" spans="1:12" ht="14.5" hidden="1">
      <c r="A244" s="37" t="s">
        <v>638</v>
      </c>
      <c r="B244" s="37" t="s">
        <v>671</v>
      </c>
      <c r="C244" s="37"/>
      <c r="D244" s="37" t="s">
        <v>672</v>
      </c>
      <c r="E244" s="37" t="s">
        <v>85</v>
      </c>
      <c r="F244" s="37" t="s">
        <v>673</v>
      </c>
      <c r="G244" s="37" t="s">
        <v>118</v>
      </c>
      <c r="H244" s="37" t="s">
        <v>87</v>
      </c>
      <c r="I244" s="38">
        <v>44033.697222222225</v>
      </c>
      <c r="J244" s="39">
        <v>44179.796527777777</v>
      </c>
      <c r="K244" s="37" t="s">
        <v>100</v>
      </c>
      <c r="L244" s="37" t="s">
        <v>674</v>
      </c>
    </row>
    <row r="245" spans="1:12" ht="14.5">
      <c r="A245" s="34" t="s">
        <v>638</v>
      </c>
      <c r="B245" s="34" t="s">
        <v>671</v>
      </c>
      <c r="C245" s="31" t="str">
        <f>F245&amp;" - "&amp;D245</f>
        <v>IR-01766364 - Correlação de capacidade de insumo e recurso desatualizada</v>
      </c>
      <c r="D245" s="34" t="s">
        <v>672</v>
      </c>
      <c r="E245" s="34" t="s">
        <v>85</v>
      </c>
      <c r="F245" s="34" t="s">
        <v>673</v>
      </c>
      <c r="G245" s="34" t="s">
        <v>118</v>
      </c>
      <c r="H245" s="34" t="s">
        <v>87</v>
      </c>
      <c r="I245" s="35">
        <v>44033.697222222225</v>
      </c>
      <c r="J245" s="36">
        <v>44179.796527777777</v>
      </c>
      <c r="K245" s="34" t="s">
        <v>88</v>
      </c>
      <c r="L245" s="34" t="s">
        <v>675</v>
      </c>
    </row>
    <row r="246" spans="1:12" ht="14.5" hidden="1">
      <c r="A246" s="37" t="s">
        <v>638</v>
      </c>
      <c r="B246" s="37" t="s">
        <v>671</v>
      </c>
      <c r="C246" s="37"/>
      <c r="D246" s="37" t="s">
        <v>676</v>
      </c>
      <c r="E246" s="37" t="s">
        <v>85</v>
      </c>
      <c r="F246" s="37" t="s">
        <v>677</v>
      </c>
      <c r="G246" s="37" t="s">
        <v>99</v>
      </c>
      <c r="H246" s="37" t="s">
        <v>93</v>
      </c>
      <c r="I246" s="38">
        <v>44055.524305555555</v>
      </c>
      <c r="J246" s="39">
        <v>44179.797222222223</v>
      </c>
      <c r="K246" s="37" t="s">
        <v>100</v>
      </c>
      <c r="L246" s="37" t="s">
        <v>678</v>
      </c>
    </row>
    <row r="247" spans="1:12" ht="14.5" hidden="1">
      <c r="A247" s="37" t="s">
        <v>638</v>
      </c>
      <c r="B247" s="37" t="s">
        <v>671</v>
      </c>
      <c r="C247" s="37"/>
      <c r="D247" s="37" t="s">
        <v>679</v>
      </c>
      <c r="E247" s="37" t="s">
        <v>85</v>
      </c>
      <c r="F247" s="37" t="s">
        <v>680</v>
      </c>
      <c r="G247" s="37" t="s">
        <v>118</v>
      </c>
      <c r="H247" s="37" t="s">
        <v>99</v>
      </c>
      <c r="I247" s="38">
        <v>44055.5625</v>
      </c>
      <c r="J247" s="39">
        <v>44181.4375</v>
      </c>
      <c r="K247" s="37" t="s">
        <v>100</v>
      </c>
      <c r="L247" s="37" t="s">
        <v>681</v>
      </c>
    </row>
    <row r="248" spans="1:12" ht="14.5" hidden="1">
      <c r="A248" s="37" t="s">
        <v>638</v>
      </c>
      <c r="B248" s="37" t="s">
        <v>682</v>
      </c>
      <c r="C248" s="37"/>
      <c r="D248" s="37" t="s">
        <v>683</v>
      </c>
      <c r="E248" s="37" t="s">
        <v>85</v>
      </c>
      <c r="F248" s="37" t="s">
        <v>684</v>
      </c>
      <c r="G248" s="37" t="s">
        <v>99</v>
      </c>
      <c r="H248" s="37" t="s">
        <v>87</v>
      </c>
      <c r="I248" s="38">
        <v>43900.661805555559</v>
      </c>
      <c r="J248" s="39">
        <v>44181.541666666664</v>
      </c>
      <c r="K248" s="37" t="s">
        <v>100</v>
      </c>
      <c r="L248" s="37" t="s">
        <v>685</v>
      </c>
    </row>
    <row r="249" spans="1:12" ht="14.5">
      <c r="A249" s="34" t="s">
        <v>638</v>
      </c>
      <c r="B249" s="34" t="s">
        <v>682</v>
      </c>
      <c r="C249" s="31" t="str">
        <f t="shared" ref="C249:C250" si="22">F249&amp;" - "&amp;D249</f>
        <v>IR-0283592 - Ausência de líderes de sustentação</v>
      </c>
      <c r="D249" s="34" t="s">
        <v>683</v>
      </c>
      <c r="E249" s="34" t="s">
        <v>85</v>
      </c>
      <c r="F249" s="34" t="s">
        <v>684</v>
      </c>
      <c r="G249" s="34" t="s">
        <v>99</v>
      </c>
      <c r="H249" s="34" t="s">
        <v>87</v>
      </c>
      <c r="I249" s="35">
        <v>43900.661805555559</v>
      </c>
      <c r="J249" s="36">
        <v>44181.541666666664</v>
      </c>
      <c r="K249" s="34" t="s">
        <v>88</v>
      </c>
      <c r="L249" s="34" t="s">
        <v>686</v>
      </c>
    </row>
    <row r="250" spans="1:12" ht="14.5">
      <c r="A250" s="31" t="s">
        <v>638</v>
      </c>
      <c r="B250" s="31" t="s">
        <v>682</v>
      </c>
      <c r="C250" s="31" t="str">
        <f t="shared" si="22"/>
        <v>IR-0283579 - Ausência ou inadequação do ambiente de teste</v>
      </c>
      <c r="D250" s="31" t="s">
        <v>687</v>
      </c>
      <c r="E250" s="31" t="s">
        <v>85</v>
      </c>
      <c r="F250" s="31" t="s">
        <v>688</v>
      </c>
      <c r="G250" s="31" t="s">
        <v>87</v>
      </c>
      <c r="H250" s="31" t="s">
        <v>87</v>
      </c>
      <c r="I250" s="32">
        <v>43900.661805555559</v>
      </c>
      <c r="J250" s="33">
        <v>44181.539583333331</v>
      </c>
      <c r="K250" s="31" t="s">
        <v>88</v>
      </c>
      <c r="L250" s="31" t="s">
        <v>689</v>
      </c>
    </row>
    <row r="251" spans="1:12" ht="14.5" hidden="1">
      <c r="A251" s="37" t="s">
        <v>638</v>
      </c>
      <c r="B251" s="37" t="s">
        <v>682</v>
      </c>
      <c r="C251" s="37"/>
      <c r="D251" s="37" t="s">
        <v>690</v>
      </c>
      <c r="E251" s="37" t="s">
        <v>85</v>
      </c>
      <c r="F251" s="37" t="s">
        <v>691</v>
      </c>
      <c r="G251" s="37" t="s">
        <v>99</v>
      </c>
      <c r="H251" s="37" t="s">
        <v>87</v>
      </c>
      <c r="I251" s="38">
        <v>43900.661805555559</v>
      </c>
      <c r="J251" s="39">
        <v>44181.539583333331</v>
      </c>
      <c r="K251" s="37" t="s">
        <v>100</v>
      </c>
      <c r="L251" s="37" t="s">
        <v>692</v>
      </c>
    </row>
    <row r="252" spans="1:12" ht="14.5">
      <c r="A252" s="31" t="s">
        <v>638</v>
      </c>
      <c r="B252" s="31" t="s">
        <v>682</v>
      </c>
      <c r="C252" s="31" t="str">
        <f>F252&amp;" - "&amp;D252</f>
        <v>IR-0283575 - Catálogo desatualizado</v>
      </c>
      <c r="D252" s="31" t="s">
        <v>690</v>
      </c>
      <c r="E252" s="31" t="s">
        <v>85</v>
      </c>
      <c r="F252" s="31" t="s">
        <v>691</v>
      </c>
      <c r="G252" s="31" t="s">
        <v>99</v>
      </c>
      <c r="H252" s="31" t="s">
        <v>87</v>
      </c>
      <c r="I252" s="32">
        <v>43900.661805555559</v>
      </c>
      <c r="J252" s="33">
        <v>44181.539583333331</v>
      </c>
      <c r="K252" s="31" t="s">
        <v>88</v>
      </c>
      <c r="L252" s="31" t="s">
        <v>693</v>
      </c>
    </row>
    <row r="253" spans="1:12" ht="14.5" hidden="1">
      <c r="A253" s="37" t="s">
        <v>638</v>
      </c>
      <c r="B253" s="37" t="s">
        <v>682</v>
      </c>
      <c r="C253" s="37"/>
      <c r="D253" s="37" t="s">
        <v>694</v>
      </c>
      <c r="E253" s="37" t="s">
        <v>85</v>
      </c>
      <c r="F253" s="37" t="s">
        <v>695</v>
      </c>
      <c r="G253" s="37" t="s">
        <v>118</v>
      </c>
      <c r="H253" s="37" t="s">
        <v>87</v>
      </c>
      <c r="I253" s="38">
        <v>43900.662499999999</v>
      </c>
      <c r="J253" s="39">
        <v>44181.542361111111</v>
      </c>
      <c r="K253" s="37" t="s">
        <v>100</v>
      </c>
      <c r="L253" s="37" t="s">
        <v>696</v>
      </c>
    </row>
    <row r="254" spans="1:12" ht="14.5">
      <c r="A254" s="31" t="s">
        <v>638</v>
      </c>
      <c r="B254" s="31" t="s">
        <v>682</v>
      </c>
      <c r="C254" s="31" t="str">
        <f>F254&amp;" - "&amp;D254</f>
        <v>IR-0283600 - Impossibilidade de atualização tecnológica</v>
      </c>
      <c r="D254" s="31" t="s">
        <v>694</v>
      </c>
      <c r="E254" s="31" t="s">
        <v>85</v>
      </c>
      <c r="F254" s="31" t="s">
        <v>695</v>
      </c>
      <c r="G254" s="31" t="s">
        <v>118</v>
      </c>
      <c r="H254" s="31" t="s">
        <v>87</v>
      </c>
      <c r="I254" s="32">
        <v>43900.662499999999</v>
      </c>
      <c r="J254" s="33">
        <v>44181.542361111111</v>
      </c>
      <c r="K254" s="31" t="s">
        <v>88</v>
      </c>
      <c r="L254" s="31" t="s">
        <v>697</v>
      </c>
    </row>
    <row r="255" spans="1:12" ht="14.5" hidden="1">
      <c r="A255" s="37" t="s">
        <v>638</v>
      </c>
      <c r="B255" s="37" t="s">
        <v>682</v>
      </c>
      <c r="C255" s="37"/>
      <c r="D255" s="37" t="s">
        <v>698</v>
      </c>
      <c r="E255" s="37" t="s">
        <v>85</v>
      </c>
      <c r="F255" s="37" t="s">
        <v>699</v>
      </c>
      <c r="G255" s="37" t="s">
        <v>87</v>
      </c>
      <c r="H255" s="37" t="s">
        <v>87</v>
      </c>
      <c r="I255" s="38">
        <v>43900.661805555559</v>
      </c>
      <c r="J255" s="39">
        <v>44181.540972222225</v>
      </c>
      <c r="K255" s="37" t="s">
        <v>100</v>
      </c>
      <c r="L255" s="37" t="s">
        <v>700</v>
      </c>
    </row>
    <row r="256" spans="1:12" ht="14.5">
      <c r="A256" s="31" t="s">
        <v>638</v>
      </c>
      <c r="B256" s="31" t="s">
        <v>682</v>
      </c>
      <c r="C256" s="31" t="str">
        <f>F256&amp;" - "&amp;D256</f>
        <v>IR-0283587 - Impossibilidade de atualização tecnológica (internalização de substituto)</v>
      </c>
      <c r="D256" s="31" t="s">
        <v>698</v>
      </c>
      <c r="E256" s="31" t="s">
        <v>85</v>
      </c>
      <c r="F256" s="31" t="s">
        <v>699</v>
      </c>
      <c r="G256" s="31" t="s">
        <v>87</v>
      </c>
      <c r="H256" s="31" t="s">
        <v>87</v>
      </c>
      <c r="I256" s="32">
        <v>43900.661805555559</v>
      </c>
      <c r="J256" s="33">
        <v>44181.540972222225</v>
      </c>
      <c r="K256" s="31" t="s">
        <v>88</v>
      </c>
      <c r="L256" s="31" t="s">
        <v>701</v>
      </c>
    </row>
    <row r="257" spans="1:12" ht="14.5" hidden="1">
      <c r="A257" s="37" t="s">
        <v>638</v>
      </c>
      <c r="B257" s="37" t="s">
        <v>682</v>
      </c>
      <c r="C257" s="37"/>
      <c r="D257" s="37" t="s">
        <v>702</v>
      </c>
      <c r="E257" s="37" t="s">
        <v>85</v>
      </c>
      <c r="F257" s="37" t="s">
        <v>703</v>
      </c>
      <c r="G257" s="37" t="s">
        <v>87</v>
      </c>
      <c r="H257" s="37" t="s">
        <v>87</v>
      </c>
      <c r="I257" s="38">
        <v>43900.661805555559</v>
      </c>
      <c r="J257" s="39">
        <v>44181.535416666666</v>
      </c>
      <c r="K257" s="37" t="s">
        <v>100</v>
      </c>
      <c r="L257" s="37" t="s">
        <v>704</v>
      </c>
    </row>
    <row r="258" spans="1:12" ht="14.5">
      <c r="A258" s="31" t="s">
        <v>638</v>
      </c>
      <c r="B258" s="31" t="s">
        <v>682</v>
      </c>
      <c r="C258" s="31" t="str">
        <f>F258&amp;" - "&amp;D258</f>
        <v>IR-0283567 - Indisponibilidade de líderes para a realização das demais fases do Ciclo de Vida de TI.</v>
      </c>
      <c r="D258" s="31" t="s">
        <v>702</v>
      </c>
      <c r="E258" s="31" t="s">
        <v>85</v>
      </c>
      <c r="F258" s="31" t="s">
        <v>703</v>
      </c>
      <c r="G258" s="31" t="s">
        <v>87</v>
      </c>
      <c r="H258" s="31" t="s">
        <v>87</v>
      </c>
      <c r="I258" s="32">
        <v>43900.661805555559</v>
      </c>
      <c r="J258" s="33">
        <v>44181.535416666666</v>
      </c>
      <c r="K258" s="31" t="s">
        <v>88</v>
      </c>
      <c r="L258" s="31" t="s">
        <v>705</v>
      </c>
    </row>
    <row r="259" spans="1:12" ht="14.5" hidden="1">
      <c r="A259" s="37" t="s">
        <v>638</v>
      </c>
      <c r="B259" s="37" t="s">
        <v>682</v>
      </c>
      <c r="C259" s="37"/>
      <c r="D259" s="37" t="s">
        <v>706</v>
      </c>
      <c r="E259" s="37" t="s">
        <v>85</v>
      </c>
      <c r="F259" s="37" t="s">
        <v>707</v>
      </c>
      <c r="G259" s="37" t="s">
        <v>118</v>
      </c>
      <c r="H259" s="37" t="s">
        <v>87</v>
      </c>
      <c r="I259" s="38">
        <v>43900.661805555559</v>
      </c>
      <c r="J259" s="39">
        <v>44181.534722222219</v>
      </c>
      <c r="K259" s="37" t="s">
        <v>100</v>
      </c>
      <c r="L259" s="37" t="s">
        <v>708</v>
      </c>
    </row>
    <row r="260" spans="1:12" ht="14.5">
      <c r="A260" s="31" t="s">
        <v>638</v>
      </c>
      <c r="B260" s="31" t="s">
        <v>682</v>
      </c>
      <c r="C260" s="31" t="str">
        <f>F260&amp;" - "&amp;D260</f>
        <v>IR-0283560 - Uso e/ou aquisição de tecnologia incompatível para o parque</v>
      </c>
      <c r="D260" s="31" t="s">
        <v>706</v>
      </c>
      <c r="E260" s="31" t="s">
        <v>85</v>
      </c>
      <c r="F260" s="31" t="s">
        <v>707</v>
      </c>
      <c r="G260" s="31" t="s">
        <v>118</v>
      </c>
      <c r="H260" s="31" t="s">
        <v>87</v>
      </c>
      <c r="I260" s="32">
        <v>43900.661805555559</v>
      </c>
      <c r="J260" s="33">
        <v>44181.534722222219</v>
      </c>
      <c r="K260" s="31" t="s">
        <v>88</v>
      </c>
      <c r="L260" s="31" t="s">
        <v>709</v>
      </c>
    </row>
    <row r="261" spans="1:12" ht="14.5" hidden="1">
      <c r="A261" s="37" t="s">
        <v>638</v>
      </c>
      <c r="B261" s="37" t="s">
        <v>682</v>
      </c>
      <c r="C261" s="37"/>
      <c r="D261" s="37" t="s">
        <v>710</v>
      </c>
      <c r="E261" s="37" t="s">
        <v>85</v>
      </c>
      <c r="F261" s="37" t="s">
        <v>711</v>
      </c>
      <c r="G261" s="37" t="s">
        <v>118</v>
      </c>
      <c r="H261" s="37" t="s">
        <v>87</v>
      </c>
      <c r="I261" s="38">
        <v>43900.662499999999</v>
      </c>
      <c r="J261" s="39">
        <v>44181.543055555558</v>
      </c>
      <c r="K261" s="37" t="s">
        <v>100</v>
      </c>
      <c r="L261" s="37" t="s">
        <v>712</v>
      </c>
    </row>
    <row r="262" spans="1:12" ht="14.5">
      <c r="A262" s="31" t="s">
        <v>638</v>
      </c>
      <c r="B262" s="31" t="s">
        <v>682</v>
      </c>
      <c r="C262" s="31" t="str">
        <f>F262&amp;" - "&amp;D262</f>
        <v>IR-0283609 - Utilização do ativo (HW e SW) restringido pelo ciclo de vida</v>
      </c>
      <c r="D262" s="31" t="s">
        <v>710</v>
      </c>
      <c r="E262" s="31" t="s">
        <v>85</v>
      </c>
      <c r="F262" s="31" t="s">
        <v>711</v>
      </c>
      <c r="G262" s="31" t="s">
        <v>118</v>
      </c>
      <c r="H262" s="31" t="s">
        <v>87</v>
      </c>
      <c r="I262" s="32">
        <v>43900.662499999999</v>
      </c>
      <c r="J262" s="33">
        <v>44181.543055555558</v>
      </c>
      <c r="K262" s="31" t="s">
        <v>88</v>
      </c>
      <c r="L262" s="31" t="s">
        <v>713</v>
      </c>
    </row>
    <row r="263" spans="1:12" ht="14.5" hidden="1">
      <c r="A263" s="37" t="s">
        <v>714</v>
      </c>
      <c r="B263" s="37" t="s">
        <v>715</v>
      </c>
      <c r="C263" s="37"/>
      <c r="D263" s="37" t="s">
        <v>716</v>
      </c>
      <c r="E263" s="37" t="s">
        <v>85</v>
      </c>
      <c r="F263" s="37" t="s">
        <v>717</v>
      </c>
      <c r="G263" s="37" t="s">
        <v>99</v>
      </c>
      <c r="H263" s="37" t="s">
        <v>87</v>
      </c>
      <c r="I263" s="38">
        <v>43930.673611111109</v>
      </c>
      <c r="J263" s="38">
        <v>44103.6875</v>
      </c>
      <c r="K263" s="37" t="s">
        <v>100</v>
      </c>
      <c r="L263" s="37" t="s">
        <v>718</v>
      </c>
    </row>
    <row r="264" spans="1:12" ht="14.5">
      <c r="A264" s="31" t="s">
        <v>714</v>
      </c>
      <c r="B264" s="31" t="s">
        <v>715</v>
      </c>
      <c r="C264" s="31" t="str">
        <f>F264&amp;" - "&amp;D264</f>
        <v>IR-0284847 - Ausência de aquisições</v>
      </c>
      <c r="D264" s="31" t="s">
        <v>716</v>
      </c>
      <c r="E264" s="31" t="s">
        <v>85</v>
      </c>
      <c r="F264" s="31" t="s">
        <v>717</v>
      </c>
      <c r="G264" s="31" t="s">
        <v>99</v>
      </c>
      <c r="H264" s="31" t="s">
        <v>87</v>
      </c>
      <c r="I264" s="32">
        <v>43930.673611111109</v>
      </c>
      <c r="J264" s="32">
        <v>44103.6875</v>
      </c>
      <c r="K264" s="31" t="s">
        <v>88</v>
      </c>
      <c r="L264" s="31" t="s">
        <v>719</v>
      </c>
    </row>
    <row r="265" spans="1:12" ht="14.5" hidden="1">
      <c r="A265" s="37" t="s">
        <v>714</v>
      </c>
      <c r="B265" s="37" t="s">
        <v>720</v>
      </c>
      <c r="C265" s="37"/>
      <c r="D265" s="37" t="s">
        <v>721</v>
      </c>
      <c r="E265" s="37" t="s">
        <v>85</v>
      </c>
      <c r="F265" s="37" t="s">
        <v>722</v>
      </c>
      <c r="G265" s="37" t="s">
        <v>118</v>
      </c>
      <c r="H265" s="37" t="s">
        <v>99</v>
      </c>
      <c r="I265" s="38">
        <v>43924.404166666667</v>
      </c>
      <c r="J265" s="38">
        <v>44144.688194444447</v>
      </c>
      <c r="K265" s="37" t="s">
        <v>100</v>
      </c>
      <c r="L265" s="37" t="s">
        <v>723</v>
      </c>
    </row>
    <row r="266" spans="1:12" ht="14.5">
      <c r="A266" s="31" t="s">
        <v>714</v>
      </c>
      <c r="B266" s="31" t="s">
        <v>720</v>
      </c>
      <c r="C266" s="31" t="str">
        <f>F266&amp;" - "&amp;D266</f>
        <v>IR-0284726 - Falta de patrocínio/direcionamento para a implementação da estratégia educacional</v>
      </c>
      <c r="D266" s="31" t="s">
        <v>721</v>
      </c>
      <c r="E266" s="31" t="s">
        <v>85</v>
      </c>
      <c r="F266" s="31" t="s">
        <v>722</v>
      </c>
      <c r="G266" s="31" t="s">
        <v>118</v>
      </c>
      <c r="H266" s="31" t="s">
        <v>99</v>
      </c>
      <c r="I266" s="32">
        <v>43924.404166666667</v>
      </c>
      <c r="J266" s="32">
        <v>44144.688194444447</v>
      </c>
      <c r="K266" s="31" t="s">
        <v>88</v>
      </c>
      <c r="L266" s="31" t="s">
        <v>724</v>
      </c>
    </row>
    <row r="267" spans="1:12" ht="14.5" hidden="1">
      <c r="A267" s="37" t="s">
        <v>725</v>
      </c>
      <c r="B267" s="37" t="s">
        <v>107</v>
      </c>
      <c r="C267" s="37"/>
      <c r="D267" s="37" t="s">
        <v>726</v>
      </c>
      <c r="E267" s="37" t="s">
        <v>85</v>
      </c>
      <c r="F267" s="37" t="s">
        <v>727</v>
      </c>
      <c r="G267" s="37" t="s">
        <v>118</v>
      </c>
      <c r="H267" s="37" t="s">
        <v>87</v>
      </c>
      <c r="I267" s="38">
        <v>44096.651388888888</v>
      </c>
      <c r="J267" s="39">
        <v>44161.709027777775</v>
      </c>
      <c r="K267" s="37" t="s">
        <v>100</v>
      </c>
      <c r="L267" s="37" t="s">
        <v>728</v>
      </c>
    </row>
    <row r="268" spans="1:12" ht="14.5">
      <c r="A268" s="31" t="s">
        <v>725</v>
      </c>
      <c r="B268" s="31" t="s">
        <v>107</v>
      </c>
      <c r="C268" s="31" t="str">
        <f>F268&amp;" - "&amp;D268</f>
        <v>IR-01839449 - Não atendimento das ações de alta prioridade que demandem aquisição de produtos e serviços</v>
      </c>
      <c r="D268" s="31" t="s">
        <v>726</v>
      </c>
      <c r="E268" s="31" t="s">
        <v>85</v>
      </c>
      <c r="F268" s="31" t="s">
        <v>727</v>
      </c>
      <c r="G268" s="31" t="s">
        <v>118</v>
      </c>
      <c r="H268" s="31" t="s">
        <v>87</v>
      </c>
      <c r="I268" s="32">
        <v>44096.651388888888</v>
      </c>
      <c r="J268" s="33">
        <v>44161.709027777775</v>
      </c>
      <c r="K268" s="31" t="s">
        <v>88</v>
      </c>
      <c r="L268" s="31" t="s">
        <v>729</v>
      </c>
    </row>
    <row r="269" spans="1:12" ht="14.5" hidden="1">
      <c r="A269" s="37" t="s">
        <v>725</v>
      </c>
      <c r="B269" s="37" t="s">
        <v>107</v>
      </c>
      <c r="C269" s="37"/>
      <c r="D269" s="37" t="s">
        <v>730</v>
      </c>
      <c r="E269" s="37" t="s">
        <v>85</v>
      </c>
      <c r="F269" s="37" t="s">
        <v>731</v>
      </c>
      <c r="G269" s="37" t="s">
        <v>99</v>
      </c>
      <c r="H269" s="37" t="s">
        <v>87</v>
      </c>
      <c r="I269" s="38">
        <v>44096.627083333333</v>
      </c>
      <c r="J269" s="39">
        <v>44155.634722222225</v>
      </c>
      <c r="K269" s="37" t="s">
        <v>100</v>
      </c>
      <c r="L269" s="37" t="s">
        <v>732</v>
      </c>
    </row>
    <row r="270" spans="1:12" ht="14.5">
      <c r="A270" s="31" t="s">
        <v>725</v>
      </c>
      <c r="B270" s="31" t="s">
        <v>107</v>
      </c>
      <c r="C270" s="31" t="str">
        <f>F270&amp;" - "&amp;D270</f>
        <v>IR-01839428 - PETI e PDTI desalinhado a estratégia governamental</v>
      </c>
      <c r="D270" s="31" t="s">
        <v>730</v>
      </c>
      <c r="E270" s="31" t="s">
        <v>85</v>
      </c>
      <c r="F270" s="31" t="s">
        <v>731</v>
      </c>
      <c r="G270" s="31" t="s">
        <v>99</v>
      </c>
      <c r="H270" s="31" t="s">
        <v>87</v>
      </c>
      <c r="I270" s="32">
        <v>44096.627083333333</v>
      </c>
      <c r="J270" s="33">
        <v>44155.634722222225</v>
      </c>
      <c r="K270" s="31" t="s">
        <v>88</v>
      </c>
      <c r="L270" s="31" t="s">
        <v>733</v>
      </c>
    </row>
    <row r="271" spans="1:12" ht="14.5" hidden="1">
      <c r="A271" s="37" t="s">
        <v>725</v>
      </c>
      <c r="B271" s="37" t="s">
        <v>734</v>
      </c>
      <c r="C271" s="37"/>
      <c r="D271" s="37" t="s">
        <v>735</v>
      </c>
      <c r="E271" s="37" t="s">
        <v>85</v>
      </c>
      <c r="F271" s="37" t="s">
        <v>736</v>
      </c>
      <c r="G271" s="37" t="s">
        <v>87</v>
      </c>
      <c r="H271" s="37" t="s">
        <v>93</v>
      </c>
      <c r="I271" s="38">
        <v>43979.652083333334</v>
      </c>
      <c r="J271" s="38">
        <v>44068.678472222222</v>
      </c>
      <c r="K271" s="37" t="s">
        <v>100</v>
      </c>
      <c r="L271" s="37" t="s">
        <v>737</v>
      </c>
    </row>
    <row r="272" spans="1:12" ht="14.5">
      <c r="A272" s="31" t="s">
        <v>725</v>
      </c>
      <c r="B272" s="31" t="s">
        <v>734</v>
      </c>
      <c r="C272" s="31" t="str">
        <f>F272&amp;" - "&amp;D272</f>
        <v>IR-0359640 - Dificuldade envolvimento para participação de empregados e para apoio na realização pelas múltiplas áreas da empresa</v>
      </c>
      <c r="D272" s="31" t="s">
        <v>735</v>
      </c>
      <c r="E272" s="31" t="s">
        <v>85</v>
      </c>
      <c r="F272" s="31" t="s">
        <v>736</v>
      </c>
      <c r="G272" s="31" t="s">
        <v>87</v>
      </c>
      <c r="H272" s="31" t="s">
        <v>93</v>
      </c>
      <c r="I272" s="32">
        <v>43979.652083333334</v>
      </c>
      <c r="J272" s="32">
        <v>44068.678472222222</v>
      </c>
      <c r="K272" s="31" t="s">
        <v>88</v>
      </c>
      <c r="L272" s="31" t="s">
        <v>738</v>
      </c>
    </row>
    <row r="273" spans="1:12" ht="14.5" hidden="1">
      <c r="A273" s="37" t="s">
        <v>725</v>
      </c>
      <c r="B273" s="37" t="s">
        <v>734</v>
      </c>
      <c r="C273" s="37"/>
      <c r="D273" s="37" t="s">
        <v>739</v>
      </c>
      <c r="E273" s="37" t="s">
        <v>85</v>
      </c>
      <c r="F273" s="37" t="s">
        <v>740</v>
      </c>
      <c r="G273" s="37" t="s">
        <v>87</v>
      </c>
      <c r="H273" s="37" t="s">
        <v>87</v>
      </c>
      <c r="I273" s="38">
        <v>43979.630555555559</v>
      </c>
      <c r="J273" s="38">
        <v>44068.682638888888</v>
      </c>
      <c r="K273" s="37" t="s">
        <v>100</v>
      </c>
      <c r="L273" s="37" t="s">
        <v>741</v>
      </c>
    </row>
    <row r="274" spans="1:12" ht="14.5">
      <c r="A274" s="31" t="s">
        <v>725</v>
      </c>
      <c r="B274" s="31" t="s">
        <v>734</v>
      </c>
      <c r="C274" s="31" t="str">
        <f>F274&amp;" - "&amp;D274</f>
        <v>IR-0359620 - Falha na execução da estratégia e no acompanhamento das contrapartidas</v>
      </c>
      <c r="D274" s="31" t="s">
        <v>739</v>
      </c>
      <c r="E274" s="31" t="s">
        <v>85</v>
      </c>
      <c r="F274" s="31" t="s">
        <v>740</v>
      </c>
      <c r="G274" s="31" t="s">
        <v>87</v>
      </c>
      <c r="H274" s="31" t="s">
        <v>87</v>
      </c>
      <c r="I274" s="32">
        <v>43979.630555555559</v>
      </c>
      <c r="J274" s="32">
        <v>44068.682638888888</v>
      </c>
      <c r="K274" s="31" t="s">
        <v>88</v>
      </c>
      <c r="L274" s="31" t="s">
        <v>742</v>
      </c>
    </row>
    <row r="275" spans="1:12" ht="14.5" hidden="1">
      <c r="A275" s="37" t="s">
        <v>725</v>
      </c>
      <c r="B275" s="37" t="s">
        <v>734</v>
      </c>
      <c r="C275" s="37"/>
      <c r="D275" s="37" t="s">
        <v>743</v>
      </c>
      <c r="E275" s="37" t="s">
        <v>85</v>
      </c>
      <c r="F275" s="37" t="s">
        <v>744</v>
      </c>
      <c r="G275" s="37" t="s">
        <v>87</v>
      </c>
      <c r="H275" s="37" t="s">
        <v>93</v>
      </c>
      <c r="I275" s="38">
        <v>43979.658333333333</v>
      </c>
      <c r="J275" s="38">
        <v>44068.696527777778</v>
      </c>
      <c r="K275" s="37" t="s">
        <v>100</v>
      </c>
      <c r="L275" s="37" t="s">
        <v>745</v>
      </c>
    </row>
    <row r="276" spans="1:12" ht="14.5">
      <c r="A276" s="31" t="s">
        <v>725</v>
      </c>
      <c r="B276" s="31" t="s">
        <v>734</v>
      </c>
      <c r="C276" s="31" t="str">
        <f>F276&amp;" - "&amp;D276</f>
        <v>IR-0359645 - Falhas na execução do evento</v>
      </c>
      <c r="D276" s="31" t="s">
        <v>743</v>
      </c>
      <c r="E276" s="31" t="s">
        <v>85</v>
      </c>
      <c r="F276" s="31" t="s">
        <v>744</v>
      </c>
      <c r="G276" s="31" t="s">
        <v>87</v>
      </c>
      <c r="H276" s="31" t="s">
        <v>93</v>
      </c>
      <c r="I276" s="32">
        <v>43979.658333333333</v>
      </c>
      <c r="J276" s="32">
        <v>44068.696527777778</v>
      </c>
      <c r="K276" s="31" t="s">
        <v>88</v>
      </c>
      <c r="L276" s="31" t="s">
        <v>746</v>
      </c>
    </row>
    <row r="277" spans="1:12" ht="14.5" hidden="1">
      <c r="A277" s="37" t="s">
        <v>725</v>
      </c>
      <c r="B277" s="37" t="s">
        <v>734</v>
      </c>
      <c r="C277" s="37"/>
      <c r="D277" s="37" t="s">
        <v>747</v>
      </c>
      <c r="E277" s="37" t="s">
        <v>85</v>
      </c>
      <c r="F277" s="37" t="s">
        <v>748</v>
      </c>
      <c r="G277" s="37" t="s">
        <v>87</v>
      </c>
      <c r="H277" s="37" t="s">
        <v>93</v>
      </c>
      <c r="I277" s="38">
        <v>43899.696527777778</v>
      </c>
      <c r="J277" s="38">
        <v>44068.697222222225</v>
      </c>
      <c r="K277" s="37" t="s">
        <v>100</v>
      </c>
      <c r="L277" s="37" t="s">
        <v>749</v>
      </c>
    </row>
    <row r="278" spans="1:12" ht="14.5">
      <c r="A278" s="31" t="s">
        <v>725</v>
      </c>
      <c r="B278" s="31" t="s">
        <v>734</v>
      </c>
      <c r="C278" s="31" t="str">
        <f>F278&amp;" - "&amp;D278</f>
        <v>IR-0282210 - Falta de acesso/liberação à informação solicitada em tempo hábil</v>
      </c>
      <c r="D278" s="31" t="s">
        <v>747</v>
      </c>
      <c r="E278" s="31" t="s">
        <v>85</v>
      </c>
      <c r="F278" s="31" t="s">
        <v>748</v>
      </c>
      <c r="G278" s="31" t="s">
        <v>87</v>
      </c>
      <c r="H278" s="31" t="s">
        <v>93</v>
      </c>
      <c r="I278" s="32">
        <v>43899.696527777778</v>
      </c>
      <c r="J278" s="32">
        <v>44068.697222222225</v>
      </c>
      <c r="K278" s="31" t="s">
        <v>88</v>
      </c>
      <c r="L278" s="31" t="s">
        <v>750</v>
      </c>
    </row>
    <row r="279" spans="1:12" ht="14.5" hidden="1">
      <c r="A279" s="37" t="s">
        <v>725</v>
      </c>
      <c r="B279" s="37" t="s">
        <v>734</v>
      </c>
      <c r="C279" s="37"/>
      <c r="D279" s="37" t="s">
        <v>751</v>
      </c>
      <c r="E279" s="37" t="s">
        <v>85</v>
      </c>
      <c r="F279" s="37" t="s">
        <v>752</v>
      </c>
      <c r="G279" s="37" t="s">
        <v>87</v>
      </c>
      <c r="H279" s="37" t="s">
        <v>93</v>
      </c>
      <c r="I279" s="38">
        <v>43899.697222222225</v>
      </c>
      <c r="J279" s="38">
        <v>44090.547222222223</v>
      </c>
      <c r="K279" s="37" t="s">
        <v>100</v>
      </c>
      <c r="L279" s="37" t="s">
        <v>753</v>
      </c>
    </row>
    <row r="280" spans="1:12" ht="14.5">
      <c r="A280" s="31" t="s">
        <v>725</v>
      </c>
      <c r="B280" s="31" t="s">
        <v>734</v>
      </c>
      <c r="C280" s="31" t="str">
        <f>F280&amp;" - "&amp;D280</f>
        <v>IR-0282222 - Falta de alinhamento e cooperação das assessorias.</v>
      </c>
      <c r="D280" s="31" t="s">
        <v>751</v>
      </c>
      <c r="E280" s="31" t="s">
        <v>85</v>
      </c>
      <c r="F280" s="31" t="s">
        <v>752</v>
      </c>
      <c r="G280" s="31" t="s">
        <v>87</v>
      </c>
      <c r="H280" s="31" t="s">
        <v>93</v>
      </c>
      <c r="I280" s="32">
        <v>43899.697222222225</v>
      </c>
      <c r="J280" s="32">
        <v>44090.547222222223</v>
      </c>
      <c r="K280" s="31" t="s">
        <v>88</v>
      </c>
      <c r="L280" s="31" t="s">
        <v>754</v>
      </c>
    </row>
    <row r="281" spans="1:12" ht="14.5" hidden="1">
      <c r="A281" s="37" t="s">
        <v>725</v>
      </c>
      <c r="B281" s="37" t="s">
        <v>734</v>
      </c>
      <c r="C281" s="37"/>
      <c r="D281" s="37" t="s">
        <v>755</v>
      </c>
      <c r="E281" s="37" t="s">
        <v>85</v>
      </c>
      <c r="F281" s="37" t="s">
        <v>756</v>
      </c>
      <c r="G281" s="37" t="s">
        <v>87</v>
      </c>
      <c r="H281" s="37" t="s">
        <v>93</v>
      </c>
      <c r="I281" s="38">
        <v>43899.697222222225</v>
      </c>
      <c r="J281" s="38">
        <v>44090.547222222223</v>
      </c>
      <c r="K281" s="37" t="s">
        <v>100</v>
      </c>
      <c r="L281" s="37" t="s">
        <v>757</v>
      </c>
    </row>
    <row r="282" spans="1:12" ht="14.5">
      <c r="A282" s="31" t="s">
        <v>725</v>
      </c>
      <c r="B282" s="31" t="s">
        <v>734</v>
      </c>
      <c r="C282" s="31" t="str">
        <f>F282&amp;" - "&amp;D282</f>
        <v>IR-0282234 - Falta de conteúdo relevante que desperte interesse para publicação pela imprensa.</v>
      </c>
      <c r="D282" s="31" t="s">
        <v>755</v>
      </c>
      <c r="E282" s="31" t="s">
        <v>85</v>
      </c>
      <c r="F282" s="31" t="s">
        <v>756</v>
      </c>
      <c r="G282" s="31" t="s">
        <v>87</v>
      </c>
      <c r="H282" s="31" t="s">
        <v>93</v>
      </c>
      <c r="I282" s="32">
        <v>43899.697222222225</v>
      </c>
      <c r="J282" s="32">
        <v>44090.547222222223</v>
      </c>
      <c r="K282" s="31" t="s">
        <v>88</v>
      </c>
      <c r="L282" s="31" t="s">
        <v>758</v>
      </c>
    </row>
    <row r="283" spans="1:12" ht="14.5" hidden="1">
      <c r="A283" s="37" t="s">
        <v>725</v>
      </c>
      <c r="B283" s="37" t="s">
        <v>734</v>
      </c>
      <c r="C283" s="37"/>
      <c r="D283" s="37" t="s">
        <v>759</v>
      </c>
      <c r="E283" s="37" t="s">
        <v>85</v>
      </c>
      <c r="F283" s="37" t="s">
        <v>760</v>
      </c>
      <c r="G283" s="37" t="s">
        <v>87</v>
      </c>
      <c r="H283" s="37" t="s">
        <v>93</v>
      </c>
      <c r="I283" s="38">
        <v>43899.697222222225</v>
      </c>
      <c r="J283" s="38">
        <v>44090.546527777777</v>
      </c>
      <c r="K283" s="37" t="s">
        <v>100</v>
      </c>
      <c r="L283" s="37" t="s">
        <v>761</v>
      </c>
    </row>
    <row r="284" spans="1:12" ht="14.5">
      <c r="A284" s="31" t="s">
        <v>725</v>
      </c>
      <c r="B284" s="31" t="s">
        <v>734</v>
      </c>
      <c r="C284" s="31" t="str">
        <f>F284&amp;" - "&amp;D284</f>
        <v>IR-0282257 - Falta de informação precisa, tempestiva e autorizada.</v>
      </c>
      <c r="D284" s="31" t="s">
        <v>759</v>
      </c>
      <c r="E284" s="31" t="s">
        <v>85</v>
      </c>
      <c r="F284" s="31" t="s">
        <v>760</v>
      </c>
      <c r="G284" s="31" t="s">
        <v>87</v>
      </c>
      <c r="H284" s="31" t="s">
        <v>93</v>
      </c>
      <c r="I284" s="32">
        <v>43899.697222222225</v>
      </c>
      <c r="J284" s="32">
        <v>44090.546527777777</v>
      </c>
      <c r="K284" s="31" t="s">
        <v>88</v>
      </c>
      <c r="L284" s="31" t="s">
        <v>762</v>
      </c>
    </row>
    <row r="285" spans="1:12" ht="14.5" hidden="1">
      <c r="A285" s="37" t="s">
        <v>725</v>
      </c>
      <c r="B285" s="37" t="s">
        <v>734</v>
      </c>
      <c r="C285" s="37"/>
      <c r="D285" s="37" t="s">
        <v>763</v>
      </c>
      <c r="E285" s="37" t="s">
        <v>85</v>
      </c>
      <c r="F285" s="37" t="s">
        <v>764</v>
      </c>
      <c r="G285" s="37" t="s">
        <v>87</v>
      </c>
      <c r="H285" s="37" t="s">
        <v>93</v>
      </c>
      <c r="I285" s="38">
        <v>43899.697222222225</v>
      </c>
      <c r="J285" s="38">
        <v>44090.546527777777</v>
      </c>
      <c r="K285" s="37" t="s">
        <v>100</v>
      </c>
      <c r="L285" s="37" t="s">
        <v>765</v>
      </c>
    </row>
    <row r="286" spans="1:12" ht="14.5">
      <c r="A286" s="31" t="s">
        <v>725</v>
      </c>
      <c r="B286" s="31" t="s">
        <v>734</v>
      </c>
      <c r="C286" s="31" t="str">
        <f>F286&amp;" - "&amp;D286</f>
        <v>IR-0282246 - Falta de precisão e tempestividade no conhecimento e avaliação das notícias</v>
      </c>
      <c r="D286" s="31" t="s">
        <v>763</v>
      </c>
      <c r="E286" s="31" t="s">
        <v>85</v>
      </c>
      <c r="F286" s="31" t="s">
        <v>764</v>
      </c>
      <c r="G286" s="31" t="s">
        <v>87</v>
      </c>
      <c r="H286" s="31" t="s">
        <v>93</v>
      </c>
      <c r="I286" s="32">
        <v>43899.697222222225</v>
      </c>
      <c r="J286" s="32">
        <v>44090.546527777777</v>
      </c>
      <c r="K286" s="31" t="s">
        <v>88</v>
      </c>
      <c r="L286" s="31" t="s">
        <v>766</v>
      </c>
    </row>
    <row r="287" spans="1:12" ht="14.5" hidden="1">
      <c r="A287" s="37" t="s">
        <v>725</v>
      </c>
      <c r="B287" s="37" t="s">
        <v>734</v>
      </c>
      <c r="C287" s="37"/>
      <c r="D287" s="37" t="s">
        <v>767</v>
      </c>
      <c r="E287" s="37" t="s">
        <v>85</v>
      </c>
      <c r="F287" s="37" t="s">
        <v>768</v>
      </c>
      <c r="G287" s="37" t="s">
        <v>87</v>
      </c>
      <c r="H287" s="37" t="s">
        <v>93</v>
      </c>
      <c r="I287" s="38">
        <v>43979.64166666667</v>
      </c>
      <c r="J287" s="38">
        <v>44068.707638888889</v>
      </c>
      <c r="K287" s="37" t="s">
        <v>100</v>
      </c>
      <c r="L287" s="37" t="s">
        <v>769</v>
      </c>
    </row>
    <row r="288" spans="1:12" ht="14.5">
      <c r="A288" s="31" t="s">
        <v>725</v>
      </c>
      <c r="B288" s="31" t="s">
        <v>734</v>
      </c>
      <c r="C288" s="31" t="str">
        <f>F288&amp;" - "&amp;D288</f>
        <v>IR-0359630 - Indefinição sobre os eventos a serem realizados ao longo do ano</v>
      </c>
      <c r="D288" s="31" t="s">
        <v>767</v>
      </c>
      <c r="E288" s="31" t="s">
        <v>85</v>
      </c>
      <c r="F288" s="31" t="s">
        <v>768</v>
      </c>
      <c r="G288" s="31" t="s">
        <v>87</v>
      </c>
      <c r="H288" s="31" t="s">
        <v>93</v>
      </c>
      <c r="I288" s="32">
        <v>43979.64166666667</v>
      </c>
      <c r="J288" s="32">
        <v>44068.707638888889</v>
      </c>
      <c r="K288" s="31" t="s">
        <v>88</v>
      </c>
      <c r="L288" s="31" t="s">
        <v>770</v>
      </c>
    </row>
    <row r="289" spans="1:12" ht="14.5" hidden="1">
      <c r="A289" s="37" t="s">
        <v>725</v>
      </c>
      <c r="B289" s="37" t="s">
        <v>734</v>
      </c>
      <c r="C289" s="37"/>
      <c r="D289" s="37" t="s">
        <v>771</v>
      </c>
      <c r="E289" s="37" t="s">
        <v>85</v>
      </c>
      <c r="F289" s="37" t="s">
        <v>772</v>
      </c>
      <c r="G289" s="37" t="s">
        <v>87</v>
      </c>
      <c r="H289" s="37" t="s">
        <v>93</v>
      </c>
      <c r="I289" s="38">
        <v>43945.768055555556</v>
      </c>
      <c r="J289" s="38">
        <v>44088.424305555556</v>
      </c>
      <c r="K289" s="37" t="s">
        <v>100</v>
      </c>
      <c r="L289" s="37" t="s">
        <v>773</v>
      </c>
    </row>
    <row r="290" spans="1:12" ht="14.5">
      <c r="A290" s="31" t="s">
        <v>725</v>
      </c>
      <c r="B290" s="31" t="s">
        <v>734</v>
      </c>
      <c r="C290" s="31" t="str">
        <f>F290&amp;" - "&amp;D290</f>
        <v>IR-0295917 - Não aprovação de orçamento para patrocínio de eventos</v>
      </c>
      <c r="D290" s="31" t="s">
        <v>771</v>
      </c>
      <c r="E290" s="31" t="s">
        <v>85</v>
      </c>
      <c r="F290" s="31" t="s">
        <v>772</v>
      </c>
      <c r="G290" s="31" t="s">
        <v>87</v>
      </c>
      <c r="H290" s="31" t="s">
        <v>93</v>
      </c>
      <c r="I290" s="32">
        <v>43945.768055555556</v>
      </c>
      <c r="J290" s="32">
        <v>44088.424305555556</v>
      </c>
      <c r="K290" s="31" t="s">
        <v>88</v>
      </c>
      <c r="L290" s="31" t="s">
        <v>774</v>
      </c>
    </row>
    <row r="291" spans="1:12" ht="14.5" hidden="1">
      <c r="A291" s="37" t="s">
        <v>725</v>
      </c>
      <c r="B291" s="37" t="s">
        <v>734</v>
      </c>
      <c r="C291" s="37"/>
      <c r="D291" s="37" t="s">
        <v>775</v>
      </c>
      <c r="E291" s="37" t="s">
        <v>85</v>
      </c>
      <c r="F291" s="37" t="s">
        <v>776</v>
      </c>
      <c r="G291" s="37" t="s">
        <v>87</v>
      </c>
      <c r="H291" s="37" t="s">
        <v>93</v>
      </c>
      <c r="I291" s="38">
        <v>43979.636111111111</v>
      </c>
      <c r="J291" s="38">
        <v>44068.709722222222</v>
      </c>
      <c r="K291" s="37" t="s">
        <v>100</v>
      </c>
      <c r="L291" s="37" t="s">
        <v>773</v>
      </c>
    </row>
    <row r="292" spans="1:12" ht="14.5">
      <c r="A292" s="31" t="s">
        <v>725</v>
      </c>
      <c r="B292" s="31" t="s">
        <v>734</v>
      </c>
      <c r="C292" s="31" t="str">
        <f>F292&amp;" - "&amp;D292</f>
        <v>IR-0359625 - Não aprovação de orçamento para realização de eventos Serpro</v>
      </c>
      <c r="D292" s="31" t="s">
        <v>775</v>
      </c>
      <c r="E292" s="31" t="s">
        <v>85</v>
      </c>
      <c r="F292" s="31" t="s">
        <v>776</v>
      </c>
      <c r="G292" s="31" t="s">
        <v>87</v>
      </c>
      <c r="H292" s="31" t="s">
        <v>93</v>
      </c>
      <c r="I292" s="32">
        <v>43979.636111111111</v>
      </c>
      <c r="J292" s="32">
        <v>44068.709722222222</v>
      </c>
      <c r="K292" s="31" t="s">
        <v>88</v>
      </c>
      <c r="L292" s="31" t="s">
        <v>774</v>
      </c>
    </row>
    <row r="293" spans="1:12" ht="14.5" hidden="1">
      <c r="A293" s="37" t="s">
        <v>725</v>
      </c>
      <c r="B293" s="37" t="s">
        <v>734</v>
      </c>
      <c r="C293" s="37"/>
      <c r="D293" s="37" t="s">
        <v>777</v>
      </c>
      <c r="E293" s="37" t="s">
        <v>85</v>
      </c>
      <c r="F293" s="37" t="s">
        <v>778</v>
      </c>
      <c r="G293" s="37" t="s">
        <v>87</v>
      </c>
      <c r="H293" s="37" t="s">
        <v>93</v>
      </c>
      <c r="I293" s="38">
        <v>43979.612500000003</v>
      </c>
      <c r="J293" s="38">
        <v>44068.712500000001</v>
      </c>
      <c r="K293" s="37" t="s">
        <v>100</v>
      </c>
      <c r="L293" s="37" t="s">
        <v>779</v>
      </c>
    </row>
    <row r="294" spans="1:12" ht="14.5">
      <c r="A294" s="31" t="s">
        <v>725</v>
      </c>
      <c r="B294" s="31" t="s">
        <v>734</v>
      </c>
      <c r="C294" s="31" t="str">
        <f>F294&amp;" - "&amp;D294</f>
        <v>IR-0359609 - Não aprovação do evento pela diretoria/comitê de negócio</v>
      </c>
      <c r="D294" s="31" t="s">
        <v>777</v>
      </c>
      <c r="E294" s="31" t="s">
        <v>85</v>
      </c>
      <c r="F294" s="31" t="s">
        <v>778</v>
      </c>
      <c r="G294" s="31" t="s">
        <v>87</v>
      </c>
      <c r="H294" s="31" t="s">
        <v>93</v>
      </c>
      <c r="I294" s="32">
        <v>43979.612500000003</v>
      </c>
      <c r="J294" s="32">
        <v>44068.712500000001</v>
      </c>
      <c r="K294" s="31" t="s">
        <v>88</v>
      </c>
      <c r="L294" s="31" t="s">
        <v>780</v>
      </c>
    </row>
    <row r="295" spans="1:12" ht="14.5" hidden="1">
      <c r="A295" s="37" t="s">
        <v>725</v>
      </c>
      <c r="B295" s="37" t="s">
        <v>734</v>
      </c>
      <c r="C295" s="37"/>
      <c r="D295" s="37" t="s">
        <v>781</v>
      </c>
      <c r="E295" s="37" t="s">
        <v>85</v>
      </c>
      <c r="F295" s="37" t="s">
        <v>782</v>
      </c>
      <c r="G295" s="37" t="s">
        <v>87</v>
      </c>
      <c r="H295" s="37" t="s">
        <v>87</v>
      </c>
      <c r="I295" s="38">
        <v>43979.604861111111</v>
      </c>
      <c r="J295" s="38">
        <v>44068.713194444441</v>
      </c>
      <c r="K295" s="37" t="s">
        <v>100</v>
      </c>
      <c r="L295" s="37" t="s">
        <v>783</v>
      </c>
    </row>
    <row r="296" spans="1:12" ht="14.5">
      <c r="A296" s="31" t="s">
        <v>725</v>
      </c>
      <c r="B296" s="31" t="s">
        <v>734</v>
      </c>
      <c r="C296" s="31" t="str">
        <f>F296&amp;" - "&amp;D296</f>
        <v>IR-0359604 - Não realização de análise prévia para subsidiar a elaboração do calendário de eventos a serem patrocinados</v>
      </c>
      <c r="D296" s="31" t="s">
        <v>781</v>
      </c>
      <c r="E296" s="31" t="s">
        <v>85</v>
      </c>
      <c r="F296" s="31" t="s">
        <v>782</v>
      </c>
      <c r="G296" s="31" t="s">
        <v>87</v>
      </c>
      <c r="H296" s="31" t="s">
        <v>87</v>
      </c>
      <c r="I296" s="32">
        <v>43979.604861111111</v>
      </c>
      <c r="J296" s="32">
        <v>44068.713194444441</v>
      </c>
      <c r="K296" s="31" t="s">
        <v>88</v>
      </c>
      <c r="L296" s="31" t="s">
        <v>770</v>
      </c>
    </row>
    <row r="297" spans="1:12" ht="14.5" hidden="1">
      <c r="A297" s="37" t="s">
        <v>725</v>
      </c>
      <c r="B297" s="37" t="s">
        <v>734</v>
      </c>
      <c r="C297" s="37"/>
      <c r="D297" s="37" t="s">
        <v>784</v>
      </c>
      <c r="E297" s="37" t="s">
        <v>85</v>
      </c>
      <c r="F297" s="37" t="s">
        <v>785</v>
      </c>
      <c r="G297" s="37" t="s">
        <v>87</v>
      </c>
      <c r="H297" s="37" t="s">
        <v>93</v>
      </c>
      <c r="I297" s="38">
        <v>43979.625</v>
      </c>
      <c r="J297" s="38">
        <v>44068.714583333334</v>
      </c>
      <c r="K297" s="37" t="s">
        <v>100</v>
      </c>
      <c r="L297" s="37" t="s">
        <v>786</v>
      </c>
    </row>
    <row r="298" spans="1:12" ht="14.5">
      <c r="A298" s="31" t="s">
        <v>725</v>
      </c>
      <c r="B298" s="31" t="s">
        <v>734</v>
      </c>
      <c r="C298" s="31" t="str">
        <f>F298&amp;" - "&amp;D298</f>
        <v>IR-0359614 - Participação em evento sem observância das formalidades legais</v>
      </c>
      <c r="D298" s="31" t="s">
        <v>784</v>
      </c>
      <c r="E298" s="31" t="s">
        <v>85</v>
      </c>
      <c r="F298" s="31" t="s">
        <v>785</v>
      </c>
      <c r="G298" s="31" t="s">
        <v>87</v>
      </c>
      <c r="H298" s="31" t="s">
        <v>93</v>
      </c>
      <c r="I298" s="32">
        <v>43979.625</v>
      </c>
      <c r="J298" s="32">
        <v>44068.714583333334</v>
      </c>
      <c r="K298" s="31" t="s">
        <v>88</v>
      </c>
      <c r="L298" s="31" t="s">
        <v>787</v>
      </c>
    </row>
    <row r="299" spans="1:12" ht="14.5" hidden="1">
      <c r="A299" s="37" t="s">
        <v>725</v>
      </c>
      <c r="B299" s="37" t="s">
        <v>734</v>
      </c>
      <c r="C299" s="37"/>
      <c r="D299" s="37" t="s">
        <v>788</v>
      </c>
      <c r="E299" s="37" t="s">
        <v>85</v>
      </c>
      <c r="F299" s="37" t="s">
        <v>789</v>
      </c>
      <c r="G299" s="37" t="s">
        <v>118</v>
      </c>
      <c r="H299" s="37" t="s">
        <v>99</v>
      </c>
      <c r="I299" s="38">
        <v>43899.697222222225</v>
      </c>
      <c r="J299" s="38">
        <v>44068.716666666667</v>
      </c>
      <c r="K299" s="37" t="s">
        <v>100</v>
      </c>
      <c r="L299" s="37" t="s">
        <v>790</v>
      </c>
    </row>
    <row r="300" spans="1:12" ht="14.5">
      <c r="A300" s="31" t="s">
        <v>725</v>
      </c>
      <c r="B300" s="31" t="s">
        <v>734</v>
      </c>
      <c r="C300" s="31" t="str">
        <f t="shared" ref="C300:C305" si="23">F300&amp;" - "&amp;D300</f>
        <v>IR-0282267 - Pessoa indicada não possuir/manter o perfil adequado para atuar como porta-voz</v>
      </c>
      <c r="D300" s="31" t="s">
        <v>788</v>
      </c>
      <c r="E300" s="31" t="s">
        <v>85</v>
      </c>
      <c r="F300" s="31" t="s">
        <v>789</v>
      </c>
      <c r="G300" s="31" t="s">
        <v>118</v>
      </c>
      <c r="H300" s="31" t="s">
        <v>99</v>
      </c>
      <c r="I300" s="32">
        <v>43899.697222222225</v>
      </c>
      <c r="J300" s="32">
        <v>44068.716666666667</v>
      </c>
      <c r="K300" s="31" t="s">
        <v>88</v>
      </c>
      <c r="L300" s="31" t="s">
        <v>791</v>
      </c>
    </row>
    <row r="301" spans="1:12" ht="14.5">
      <c r="A301" s="34" t="s">
        <v>725</v>
      </c>
      <c r="B301" s="34" t="s">
        <v>734</v>
      </c>
      <c r="C301" s="31" t="str">
        <f t="shared" si="23"/>
        <v>IR-0359635 - Problemas na etapa de contratação dos serviços necessários à realização dos eventos</v>
      </c>
      <c r="D301" s="34" t="s">
        <v>792</v>
      </c>
      <c r="E301" s="34" t="s">
        <v>85</v>
      </c>
      <c r="F301" s="34" t="s">
        <v>793</v>
      </c>
      <c r="G301" s="34" t="s">
        <v>87</v>
      </c>
      <c r="H301" s="34" t="s">
        <v>87</v>
      </c>
      <c r="I301" s="35">
        <v>43979.647222222222</v>
      </c>
      <c r="J301" s="35">
        <v>44068.717361111114</v>
      </c>
      <c r="K301" s="34" t="s">
        <v>88</v>
      </c>
      <c r="L301" s="34" t="s">
        <v>787</v>
      </c>
    </row>
    <row r="302" spans="1:12" ht="14.5">
      <c r="A302" s="31" t="s">
        <v>725</v>
      </c>
      <c r="B302" s="31" t="s">
        <v>794</v>
      </c>
      <c r="C302" s="31" t="str">
        <f t="shared" si="23"/>
        <v>IR-0409930 - Baixo engajamento do corpo funcional na execução do planejamento estratégico.</v>
      </c>
      <c r="D302" s="31" t="s">
        <v>795</v>
      </c>
      <c r="E302" s="31" t="s">
        <v>85</v>
      </c>
      <c r="F302" s="31" t="s">
        <v>796</v>
      </c>
      <c r="G302" s="31" t="s">
        <v>87</v>
      </c>
      <c r="H302" s="31" t="s">
        <v>87</v>
      </c>
      <c r="I302" s="32">
        <v>43985.479166666664</v>
      </c>
      <c r="J302" s="32">
        <v>44043.70416666667</v>
      </c>
      <c r="K302" s="31" t="s">
        <v>88</v>
      </c>
      <c r="L302" s="31" t="s">
        <v>797</v>
      </c>
    </row>
    <row r="303" spans="1:12" ht="14.5">
      <c r="A303" s="34" t="s">
        <v>725</v>
      </c>
      <c r="B303" s="34" t="s">
        <v>794</v>
      </c>
      <c r="C303" s="31" t="str">
        <f t="shared" si="23"/>
        <v>IR-0409942 - Mudança brusca de cenário nacional ou mundial.</v>
      </c>
      <c r="D303" s="34" t="s">
        <v>798</v>
      </c>
      <c r="E303" s="34" t="s">
        <v>85</v>
      </c>
      <c r="F303" s="34" t="s">
        <v>799</v>
      </c>
      <c r="G303" s="34" t="s">
        <v>87</v>
      </c>
      <c r="H303" s="34" t="s">
        <v>87</v>
      </c>
      <c r="I303" s="35">
        <v>43985.49722222222</v>
      </c>
      <c r="J303" s="35">
        <v>44043.70416666667</v>
      </c>
      <c r="K303" s="34" t="s">
        <v>88</v>
      </c>
      <c r="L303" s="34" t="s">
        <v>800</v>
      </c>
    </row>
    <row r="304" spans="1:12" ht="14.5">
      <c r="A304" s="31" t="s">
        <v>725</v>
      </c>
      <c r="B304" s="31" t="s">
        <v>794</v>
      </c>
      <c r="C304" s="31" t="str">
        <f t="shared" si="23"/>
        <v>IR-0409915 - Mudanças frequentes da alta administração, ocasionando alterações de alto impacto na estratégia.</v>
      </c>
      <c r="D304" s="31" t="s">
        <v>801</v>
      </c>
      <c r="E304" s="31" t="s">
        <v>85</v>
      </c>
      <c r="F304" s="31" t="s">
        <v>802</v>
      </c>
      <c r="G304" s="31" t="s">
        <v>87</v>
      </c>
      <c r="H304" s="31" t="s">
        <v>87</v>
      </c>
      <c r="I304" s="32">
        <v>43985.459027777775</v>
      </c>
      <c r="J304" s="32">
        <v>44043.70416666667</v>
      </c>
      <c r="K304" s="31" t="s">
        <v>88</v>
      </c>
      <c r="L304" s="31" t="s">
        <v>803</v>
      </c>
    </row>
    <row r="305" spans="1:12" ht="14.5">
      <c r="A305" s="34" t="s">
        <v>725</v>
      </c>
      <c r="B305" s="34" t="s">
        <v>794</v>
      </c>
      <c r="C305" s="31" t="str">
        <f t="shared" si="23"/>
        <v>IR-0407629 - Não envolvimento nos níveis tático e operacional por parte da alta administração.</v>
      </c>
      <c r="D305" s="34" t="s">
        <v>804</v>
      </c>
      <c r="E305" s="34" t="s">
        <v>85</v>
      </c>
      <c r="F305" s="34" t="s">
        <v>805</v>
      </c>
      <c r="G305" s="34" t="s">
        <v>87</v>
      </c>
      <c r="H305" s="34" t="s">
        <v>87</v>
      </c>
      <c r="I305" s="35">
        <v>43985.421527777777</v>
      </c>
      <c r="J305" s="35">
        <v>44043.70416666667</v>
      </c>
      <c r="K305" s="34" t="s">
        <v>88</v>
      </c>
      <c r="L305" s="34" t="s">
        <v>806</v>
      </c>
    </row>
    <row r="306" spans="1:12" ht="14.5" hidden="1">
      <c r="A306" s="37" t="s">
        <v>725</v>
      </c>
      <c r="B306" s="37" t="s">
        <v>794</v>
      </c>
      <c r="C306" s="37"/>
      <c r="D306" s="37" t="s">
        <v>807</v>
      </c>
      <c r="E306" s="37" t="s">
        <v>85</v>
      </c>
      <c r="F306" s="37" t="s">
        <v>808</v>
      </c>
      <c r="G306" s="37" t="s">
        <v>87</v>
      </c>
      <c r="H306" s="37" t="s">
        <v>87</v>
      </c>
      <c r="I306" s="38">
        <v>43985.390972222223</v>
      </c>
      <c r="J306" s="38">
        <v>44043.70416666667</v>
      </c>
      <c r="K306" s="37" t="s">
        <v>100</v>
      </c>
      <c r="L306" s="37" t="s">
        <v>809</v>
      </c>
    </row>
    <row r="307" spans="1:12" ht="14.5">
      <c r="A307" s="34" t="s">
        <v>725</v>
      </c>
      <c r="B307" s="34" t="s">
        <v>794</v>
      </c>
      <c r="C307" s="31" t="str">
        <f>F307&amp;" - "&amp;D307</f>
        <v>IR-0406021 - Não participação ativa da alta administração, no todo ou em parte, do desenvolvimento do Plano Estratégico.</v>
      </c>
      <c r="D307" s="34" t="s">
        <v>807</v>
      </c>
      <c r="E307" s="34" t="s">
        <v>85</v>
      </c>
      <c r="F307" s="34" t="s">
        <v>808</v>
      </c>
      <c r="G307" s="34" t="s">
        <v>87</v>
      </c>
      <c r="H307" s="34" t="s">
        <v>87</v>
      </c>
      <c r="I307" s="35">
        <v>43985.390972222223</v>
      </c>
      <c r="J307" s="35">
        <v>44043.70416666667</v>
      </c>
      <c r="K307" s="34" t="s">
        <v>88</v>
      </c>
      <c r="L307" s="34" t="s">
        <v>810</v>
      </c>
    </row>
    <row r="308" spans="1:12" ht="14.5" hidden="1">
      <c r="A308" s="37" t="s">
        <v>811</v>
      </c>
      <c r="B308" s="37" t="s">
        <v>653</v>
      </c>
      <c r="C308" s="37"/>
      <c r="D308" s="37" t="s">
        <v>812</v>
      </c>
      <c r="E308" s="37" t="s">
        <v>85</v>
      </c>
      <c r="F308" s="37" t="s">
        <v>813</v>
      </c>
      <c r="G308" s="37" t="s">
        <v>99</v>
      </c>
      <c r="H308" s="37" t="s">
        <v>87</v>
      </c>
      <c r="I308" s="38">
        <v>43899.710416666669</v>
      </c>
      <c r="J308" s="38">
        <v>44057.415277777778</v>
      </c>
      <c r="K308" s="37" t="s">
        <v>100</v>
      </c>
      <c r="L308" s="37" t="s">
        <v>814</v>
      </c>
    </row>
    <row r="309" spans="1:12" ht="14.5">
      <c r="A309" s="34" t="s">
        <v>811</v>
      </c>
      <c r="B309" s="34" t="s">
        <v>653</v>
      </c>
      <c r="C309" s="31" t="str">
        <f t="shared" ref="C309:C310" si="24">F309&amp;" - "&amp;D309</f>
        <v>IR-0282305 - Atraso na contratação</v>
      </c>
      <c r="D309" s="34" t="s">
        <v>812</v>
      </c>
      <c r="E309" s="34" t="s">
        <v>85</v>
      </c>
      <c r="F309" s="34" t="s">
        <v>813</v>
      </c>
      <c r="G309" s="34" t="s">
        <v>99</v>
      </c>
      <c r="H309" s="34" t="s">
        <v>87</v>
      </c>
      <c r="I309" s="35">
        <v>43899.710416666669</v>
      </c>
      <c r="J309" s="35">
        <v>44057.415277777778</v>
      </c>
      <c r="K309" s="34" t="s">
        <v>88</v>
      </c>
      <c r="L309" s="34" t="s">
        <v>815</v>
      </c>
    </row>
    <row r="310" spans="1:12" ht="14.5">
      <c r="A310" s="31" t="s">
        <v>811</v>
      </c>
      <c r="B310" s="31" t="s">
        <v>653</v>
      </c>
      <c r="C310" s="31" t="str">
        <f t="shared" si="24"/>
        <v>IR-0282328 - Atraso na execução do contrato</v>
      </c>
      <c r="D310" s="31" t="s">
        <v>816</v>
      </c>
      <c r="E310" s="31" t="s">
        <v>85</v>
      </c>
      <c r="F310" s="31" t="s">
        <v>817</v>
      </c>
      <c r="G310" s="31" t="s">
        <v>87</v>
      </c>
      <c r="H310" s="31" t="s">
        <v>87</v>
      </c>
      <c r="I310" s="32">
        <v>43899.710416666669</v>
      </c>
      <c r="J310" s="32">
        <v>44057.416666666664</v>
      </c>
      <c r="K310" s="31" t="s">
        <v>88</v>
      </c>
      <c r="L310" s="31" t="s">
        <v>818</v>
      </c>
    </row>
    <row r="311" spans="1:12" ht="14.5" hidden="1">
      <c r="A311" s="37" t="s">
        <v>811</v>
      </c>
      <c r="B311" s="37" t="s">
        <v>653</v>
      </c>
      <c r="C311" s="37"/>
      <c r="D311" s="37" t="s">
        <v>819</v>
      </c>
      <c r="E311" s="37" t="s">
        <v>85</v>
      </c>
      <c r="F311" s="37" t="s">
        <v>820</v>
      </c>
      <c r="G311" s="37" t="s">
        <v>118</v>
      </c>
      <c r="H311" s="37" t="s">
        <v>99</v>
      </c>
      <c r="I311" s="38">
        <v>43899.711111111108</v>
      </c>
      <c r="J311" s="38">
        <v>44057.415972222225</v>
      </c>
      <c r="K311" s="37" t="s">
        <v>100</v>
      </c>
      <c r="L311" s="37" t="s">
        <v>821</v>
      </c>
    </row>
    <row r="312" spans="1:12" ht="14.5">
      <c r="A312" s="31" t="s">
        <v>811</v>
      </c>
      <c r="B312" s="31" t="s">
        <v>653</v>
      </c>
      <c r="C312" s="31" t="str">
        <f>F312&amp;" - "&amp;D312</f>
        <v>IR-0282335 - Atraso nos estudos técnicos preliminares e no projeto básico</v>
      </c>
      <c r="D312" s="31" t="s">
        <v>819</v>
      </c>
      <c r="E312" s="31" t="s">
        <v>85</v>
      </c>
      <c r="F312" s="31" t="s">
        <v>820</v>
      </c>
      <c r="G312" s="31" t="s">
        <v>118</v>
      </c>
      <c r="H312" s="31" t="s">
        <v>99</v>
      </c>
      <c r="I312" s="32">
        <v>43899.711111111108</v>
      </c>
      <c r="J312" s="32">
        <v>44057.415972222225</v>
      </c>
      <c r="K312" s="31" t="s">
        <v>88</v>
      </c>
      <c r="L312" s="31" t="s">
        <v>822</v>
      </c>
    </row>
    <row r="313" spans="1:12" ht="14.5" hidden="1">
      <c r="A313" s="37" t="s">
        <v>811</v>
      </c>
      <c r="B313" s="37" t="s">
        <v>653</v>
      </c>
      <c r="C313" s="37"/>
      <c r="D313" s="37" t="s">
        <v>823</v>
      </c>
      <c r="E313" s="37" t="s">
        <v>85</v>
      </c>
      <c r="F313" s="37" t="s">
        <v>824</v>
      </c>
      <c r="G313" s="37" t="s">
        <v>99</v>
      </c>
      <c r="H313" s="37" t="s">
        <v>87</v>
      </c>
      <c r="I313" s="38">
        <v>43899.713194444441</v>
      </c>
      <c r="J313" s="38">
        <v>44057.417361111111</v>
      </c>
      <c r="K313" s="37" t="s">
        <v>100</v>
      </c>
      <c r="L313" s="37" t="s">
        <v>825</v>
      </c>
    </row>
    <row r="314" spans="1:12" ht="14.5">
      <c r="A314" s="31" t="s">
        <v>811</v>
      </c>
      <c r="B314" s="31" t="s">
        <v>653</v>
      </c>
      <c r="C314" s="31" t="str">
        <f t="shared" ref="C314:C315" si="25">F314&amp;" - "&amp;D314</f>
        <v>IR-0282459 - Especificação em desacordo com a necessidade da aquisição</v>
      </c>
      <c r="D314" s="31" t="s">
        <v>823</v>
      </c>
      <c r="E314" s="31" t="s">
        <v>85</v>
      </c>
      <c r="F314" s="31" t="s">
        <v>824</v>
      </c>
      <c r="G314" s="31" t="s">
        <v>99</v>
      </c>
      <c r="H314" s="31" t="s">
        <v>87</v>
      </c>
      <c r="I314" s="32">
        <v>43899.713194444441</v>
      </c>
      <c r="J314" s="32">
        <v>44057.417361111111</v>
      </c>
      <c r="K314" s="31" t="s">
        <v>88</v>
      </c>
      <c r="L314" s="31" t="s">
        <v>826</v>
      </c>
    </row>
    <row r="315" spans="1:12" ht="14.5">
      <c r="A315" s="34" t="s">
        <v>811</v>
      </c>
      <c r="B315" s="34" t="s">
        <v>653</v>
      </c>
      <c r="C315" s="31" t="str">
        <f t="shared" si="25"/>
        <v>IR-0282485 - Falha na verificação do cumprimento dos níveis de serviço do contrato</v>
      </c>
      <c r="D315" s="34" t="s">
        <v>827</v>
      </c>
      <c r="E315" s="34" t="s">
        <v>85</v>
      </c>
      <c r="F315" s="34" t="s">
        <v>828</v>
      </c>
      <c r="G315" s="34" t="s">
        <v>99</v>
      </c>
      <c r="H315" s="34" t="s">
        <v>87</v>
      </c>
      <c r="I315" s="35">
        <v>43899.713888888888</v>
      </c>
      <c r="J315" s="35">
        <v>44057.418055555558</v>
      </c>
      <c r="K315" s="34" t="s">
        <v>88</v>
      </c>
      <c r="L315" s="34" t="s">
        <v>829</v>
      </c>
    </row>
    <row r="316" spans="1:12" ht="14.5" hidden="1">
      <c r="A316" s="37" t="s">
        <v>811</v>
      </c>
      <c r="B316" s="37" t="s">
        <v>653</v>
      </c>
      <c r="C316" s="37"/>
      <c r="D316" s="37" t="s">
        <v>830</v>
      </c>
      <c r="E316" s="37" t="s">
        <v>85</v>
      </c>
      <c r="F316" s="37" t="s">
        <v>831</v>
      </c>
      <c r="G316" s="37" t="s">
        <v>118</v>
      </c>
      <c r="H316" s="37" t="s">
        <v>87</v>
      </c>
      <c r="I316" s="38">
        <v>43899.713888888888</v>
      </c>
      <c r="J316" s="38">
        <v>44057.418749999997</v>
      </c>
      <c r="K316" s="37" t="s">
        <v>100</v>
      </c>
      <c r="L316" s="37" t="s">
        <v>832</v>
      </c>
    </row>
    <row r="317" spans="1:12" ht="14.5">
      <c r="A317" s="34" t="s">
        <v>811</v>
      </c>
      <c r="B317" s="34" t="s">
        <v>653</v>
      </c>
      <c r="C317" s="31" t="str">
        <f t="shared" ref="C317:C318" si="26">F317&amp;" - "&amp;D317</f>
        <v>IR-0282507 - Falta de evidência documental da execução adequada das aquisições e contratações</v>
      </c>
      <c r="D317" s="34" t="s">
        <v>830</v>
      </c>
      <c r="E317" s="34" t="s">
        <v>85</v>
      </c>
      <c r="F317" s="34" t="s">
        <v>831</v>
      </c>
      <c r="G317" s="34" t="s">
        <v>118</v>
      </c>
      <c r="H317" s="34" t="s">
        <v>87</v>
      </c>
      <c r="I317" s="35">
        <v>43899.713888888888</v>
      </c>
      <c r="J317" s="35">
        <v>44057.418749999997</v>
      </c>
      <c r="K317" s="34" t="s">
        <v>88</v>
      </c>
      <c r="L317" s="34" t="s">
        <v>833</v>
      </c>
    </row>
    <row r="318" spans="1:12" ht="14.5">
      <c r="A318" s="31" t="s">
        <v>811</v>
      </c>
      <c r="B318" s="31" t="s">
        <v>653</v>
      </c>
      <c r="C318" s="31" t="str">
        <f t="shared" si="26"/>
        <v>IR-0282512 - Fraude na etapa de avaliação e julgamento de proposta e documentação do fornecedor</v>
      </c>
      <c r="D318" s="31" t="s">
        <v>834</v>
      </c>
      <c r="E318" s="31" t="s">
        <v>85</v>
      </c>
      <c r="F318" s="31" t="s">
        <v>835</v>
      </c>
      <c r="G318" s="31" t="s">
        <v>93</v>
      </c>
      <c r="H318" s="31" t="s">
        <v>93</v>
      </c>
      <c r="I318" s="32">
        <v>43899.713888888888</v>
      </c>
      <c r="J318" s="32">
        <v>44057.419444444444</v>
      </c>
      <c r="K318" s="31" t="s">
        <v>88</v>
      </c>
      <c r="L318" s="31" t="s">
        <v>836</v>
      </c>
    </row>
    <row r="319" spans="1:12" ht="14.5" hidden="1">
      <c r="A319" s="37" t="s">
        <v>811</v>
      </c>
      <c r="B319" s="37" t="s">
        <v>653</v>
      </c>
      <c r="C319" s="37"/>
      <c r="D319" s="37" t="s">
        <v>837</v>
      </c>
      <c r="E319" s="37" t="s">
        <v>85</v>
      </c>
      <c r="F319" s="37" t="s">
        <v>838</v>
      </c>
      <c r="G319" s="37" t="s">
        <v>87</v>
      </c>
      <c r="H319" s="37" t="s">
        <v>93</v>
      </c>
      <c r="I319" s="38">
        <v>43899.714583333334</v>
      </c>
      <c r="J319" s="38">
        <v>44057.42083333333</v>
      </c>
      <c r="K319" s="37" t="s">
        <v>100</v>
      </c>
      <c r="L319" s="37" t="s">
        <v>839</v>
      </c>
    </row>
    <row r="320" spans="1:12" ht="14.5">
      <c r="A320" s="31" t="s">
        <v>811</v>
      </c>
      <c r="B320" s="31" t="s">
        <v>653</v>
      </c>
      <c r="C320" s="31" t="str">
        <f>F320&amp;" - "&amp;D320</f>
        <v>IR-0282610 - Recebimento definitivo e liberação de pagamento de objeto em desconformidade com as especificações do contrato</v>
      </c>
      <c r="D320" s="31" t="s">
        <v>837</v>
      </c>
      <c r="E320" s="31" t="s">
        <v>85</v>
      </c>
      <c r="F320" s="31" t="s">
        <v>838</v>
      </c>
      <c r="G320" s="31" t="s">
        <v>87</v>
      </c>
      <c r="H320" s="31" t="s">
        <v>93</v>
      </c>
      <c r="I320" s="32">
        <v>43899.714583333334</v>
      </c>
      <c r="J320" s="32">
        <v>44057.42083333333</v>
      </c>
      <c r="K320" s="31" t="s">
        <v>88</v>
      </c>
      <c r="L320" s="31" t="s">
        <v>840</v>
      </c>
    </row>
    <row r="321" spans="1:12" ht="14.5" hidden="1">
      <c r="A321" s="37" t="s">
        <v>811</v>
      </c>
      <c r="B321" s="37" t="s">
        <v>841</v>
      </c>
      <c r="C321" s="37"/>
      <c r="D321" s="37" t="s">
        <v>842</v>
      </c>
      <c r="E321" s="37" t="s">
        <v>85</v>
      </c>
      <c r="F321" s="37" t="s">
        <v>843</v>
      </c>
      <c r="G321" s="37" t="s">
        <v>99</v>
      </c>
      <c r="H321" s="37" t="s">
        <v>87</v>
      </c>
      <c r="I321" s="39">
        <v>44182.647916666669</v>
      </c>
      <c r="J321" s="39">
        <v>44187.654166666667</v>
      </c>
      <c r="K321" s="37" t="s">
        <v>100</v>
      </c>
      <c r="L321" s="37" t="s">
        <v>844</v>
      </c>
    </row>
    <row r="322" spans="1:12" ht="14.5" hidden="1">
      <c r="A322" s="37" t="s">
        <v>811</v>
      </c>
      <c r="B322" s="37" t="s">
        <v>841</v>
      </c>
      <c r="C322" s="37"/>
      <c r="D322" s="37" t="s">
        <v>845</v>
      </c>
      <c r="E322" s="37" t="s">
        <v>85</v>
      </c>
      <c r="F322" s="37" t="s">
        <v>846</v>
      </c>
      <c r="G322" s="37" t="s">
        <v>99</v>
      </c>
      <c r="H322" s="37" t="s">
        <v>87</v>
      </c>
      <c r="I322" s="39">
        <v>44182.675694444442</v>
      </c>
      <c r="J322" s="39">
        <v>44187.654861111114</v>
      </c>
      <c r="K322" s="37" t="s">
        <v>100</v>
      </c>
      <c r="L322" s="37" t="s">
        <v>847</v>
      </c>
    </row>
    <row r="323" spans="1:12" ht="14.5">
      <c r="A323" s="34" t="s">
        <v>811</v>
      </c>
      <c r="B323" s="34" t="s">
        <v>841</v>
      </c>
      <c r="C323" s="31" t="str">
        <f t="shared" ref="C323:C324" si="27">F323&amp;" - "&amp;D323</f>
        <v>IR-01851715 - Atraso na celebração dos convênios</v>
      </c>
      <c r="D323" s="34" t="s">
        <v>845</v>
      </c>
      <c r="E323" s="34" t="s">
        <v>85</v>
      </c>
      <c r="F323" s="34" t="s">
        <v>846</v>
      </c>
      <c r="G323" s="34" t="s">
        <v>99</v>
      </c>
      <c r="H323" s="34" t="s">
        <v>87</v>
      </c>
      <c r="I323" s="36">
        <v>44182.675694444442</v>
      </c>
      <c r="J323" s="36">
        <v>44187.654861111114</v>
      </c>
      <c r="K323" s="34" t="s">
        <v>88</v>
      </c>
      <c r="L323" s="34" t="s">
        <v>848</v>
      </c>
    </row>
    <row r="324" spans="1:12" ht="14.5">
      <c r="A324" s="31" t="s">
        <v>811</v>
      </c>
      <c r="B324" s="31" t="s">
        <v>841</v>
      </c>
      <c r="C324" s="31" t="str">
        <f t="shared" si="27"/>
        <v>IR-01851667 - Deficiências e inconsistências na proposição do convênio</v>
      </c>
      <c r="D324" s="31" t="s">
        <v>849</v>
      </c>
      <c r="E324" s="31" t="s">
        <v>85</v>
      </c>
      <c r="F324" s="31" t="s">
        <v>850</v>
      </c>
      <c r="G324" s="31" t="s">
        <v>87</v>
      </c>
      <c r="H324" s="31" t="s">
        <v>87</v>
      </c>
      <c r="I324" s="33">
        <v>44182.405555555553</v>
      </c>
      <c r="J324" s="33">
        <v>44187.65347222222</v>
      </c>
      <c r="K324" s="31" t="s">
        <v>88</v>
      </c>
      <c r="L324" s="31" t="s">
        <v>851</v>
      </c>
    </row>
    <row r="325" spans="1:12" ht="14.5" hidden="1">
      <c r="A325" s="37" t="s">
        <v>811</v>
      </c>
      <c r="B325" s="37" t="s">
        <v>841</v>
      </c>
      <c r="C325" s="37"/>
      <c r="D325" s="37" t="s">
        <v>852</v>
      </c>
      <c r="E325" s="37" t="s">
        <v>85</v>
      </c>
      <c r="F325" s="37" t="s">
        <v>853</v>
      </c>
      <c r="G325" s="37" t="s">
        <v>99</v>
      </c>
      <c r="H325" s="37" t="s">
        <v>87</v>
      </c>
      <c r="I325" s="39">
        <v>44182.697916666664</v>
      </c>
      <c r="J325" s="39">
        <v>44187.654861111114</v>
      </c>
      <c r="K325" s="37" t="s">
        <v>100</v>
      </c>
      <c r="L325" s="37" t="s">
        <v>854</v>
      </c>
    </row>
    <row r="326" spans="1:12" ht="14.5">
      <c r="A326" s="31" t="s">
        <v>811</v>
      </c>
      <c r="B326" s="31" t="s">
        <v>841</v>
      </c>
      <c r="C326" s="31" t="str">
        <f>F326&amp;" - "&amp;D326</f>
        <v>IR-01851723 - Falta de evidência documental no planejamento e formalização dos convênios</v>
      </c>
      <c r="D326" s="31" t="s">
        <v>852</v>
      </c>
      <c r="E326" s="31" t="s">
        <v>85</v>
      </c>
      <c r="F326" s="31" t="s">
        <v>853</v>
      </c>
      <c r="G326" s="31" t="s">
        <v>99</v>
      </c>
      <c r="H326" s="31" t="s">
        <v>87</v>
      </c>
      <c r="I326" s="33">
        <v>44182.697916666664</v>
      </c>
      <c r="J326" s="33">
        <v>44187.654861111114</v>
      </c>
      <c r="K326" s="31" t="s">
        <v>88</v>
      </c>
      <c r="L326" s="31" t="s">
        <v>855</v>
      </c>
    </row>
    <row r="327" spans="1:12" ht="14.5" hidden="1">
      <c r="A327" s="37" t="s">
        <v>811</v>
      </c>
      <c r="B327" s="37" t="s">
        <v>841</v>
      </c>
      <c r="C327" s="37"/>
      <c r="D327" s="37" t="s">
        <v>856</v>
      </c>
      <c r="E327" s="37" t="s">
        <v>85</v>
      </c>
      <c r="F327" s="37" t="s">
        <v>857</v>
      </c>
      <c r="G327" s="37" t="s">
        <v>87</v>
      </c>
      <c r="H327" s="37" t="s">
        <v>87</v>
      </c>
      <c r="I327" s="39">
        <v>44182.504166666666</v>
      </c>
      <c r="J327" s="39">
        <v>44187.654166666667</v>
      </c>
      <c r="K327" s="37" t="s">
        <v>100</v>
      </c>
      <c r="L327" s="37" t="s">
        <v>858</v>
      </c>
    </row>
    <row r="328" spans="1:12" ht="14.5">
      <c r="A328" s="31" t="s">
        <v>811</v>
      </c>
      <c r="B328" s="31" t="s">
        <v>841</v>
      </c>
      <c r="C328" s="31" t="str">
        <f>F328&amp;" - "&amp;D328</f>
        <v>IR-01851684 - Fraude na formalização do convênio</v>
      </c>
      <c r="D328" s="31" t="s">
        <v>856</v>
      </c>
      <c r="E328" s="31" t="s">
        <v>85</v>
      </c>
      <c r="F328" s="31" t="s">
        <v>857</v>
      </c>
      <c r="G328" s="31" t="s">
        <v>87</v>
      </c>
      <c r="H328" s="31" t="s">
        <v>87</v>
      </c>
      <c r="I328" s="33">
        <v>44182.504166666666</v>
      </c>
      <c r="J328" s="33">
        <v>44187.654166666667</v>
      </c>
      <c r="K328" s="31" t="s">
        <v>88</v>
      </c>
      <c r="L328" s="31" t="s">
        <v>859</v>
      </c>
    </row>
    <row r="329" spans="1:12" ht="14.5" hidden="1">
      <c r="A329" s="37" t="s">
        <v>860</v>
      </c>
      <c r="B329" s="37" t="s">
        <v>861</v>
      </c>
      <c r="C329" s="37"/>
      <c r="D329" s="37" t="s">
        <v>862</v>
      </c>
      <c r="E329" s="37" t="s">
        <v>85</v>
      </c>
      <c r="F329" s="37" t="s">
        <v>863</v>
      </c>
      <c r="G329" s="37" t="s">
        <v>87</v>
      </c>
      <c r="H329" s="37" t="s">
        <v>93</v>
      </c>
      <c r="I329" s="38">
        <v>43888.649305555555</v>
      </c>
      <c r="J329" s="39">
        <v>44194.619444444441</v>
      </c>
      <c r="K329" s="37" t="s">
        <v>100</v>
      </c>
      <c r="L329" s="37" t="s">
        <v>864</v>
      </c>
    </row>
    <row r="330" spans="1:12" ht="14.5">
      <c r="A330" s="31" t="s">
        <v>860</v>
      </c>
      <c r="B330" s="31" t="s">
        <v>861</v>
      </c>
      <c r="C330" s="31" t="str">
        <f t="shared" ref="C330:C332" si="28">F330&amp;" - "&amp;D330</f>
        <v>IR-0279217 - GF01 - Ausência da assinatura eletrônica das OBs judiciais, GFIP, OB fatura e os demais documentos geradores de despesas</v>
      </c>
      <c r="D330" s="31" t="s">
        <v>862</v>
      </c>
      <c r="E330" s="31" t="s">
        <v>85</v>
      </c>
      <c r="F330" s="31" t="s">
        <v>863</v>
      </c>
      <c r="G330" s="31" t="s">
        <v>87</v>
      </c>
      <c r="H330" s="31" t="s">
        <v>93</v>
      </c>
      <c r="I330" s="32">
        <v>43888.649305555555</v>
      </c>
      <c r="J330" s="33">
        <v>44194.619444444441</v>
      </c>
      <c r="K330" s="31" t="s">
        <v>88</v>
      </c>
      <c r="L330" s="31" t="s">
        <v>865</v>
      </c>
    </row>
    <row r="331" spans="1:12" ht="14.5">
      <c r="A331" s="34" t="s">
        <v>860</v>
      </c>
      <c r="B331" s="34" t="s">
        <v>861</v>
      </c>
      <c r="C331" s="31" t="str">
        <f t="shared" si="28"/>
        <v>IR-0279206 - GF02 - Impossibilidade de emissão das ordens bancárias da folha de pagamento</v>
      </c>
      <c r="D331" s="34" t="s">
        <v>866</v>
      </c>
      <c r="E331" s="34" t="s">
        <v>85</v>
      </c>
      <c r="F331" s="34" t="s">
        <v>867</v>
      </c>
      <c r="G331" s="34" t="s">
        <v>93</v>
      </c>
      <c r="H331" s="34" t="s">
        <v>93</v>
      </c>
      <c r="I331" s="35">
        <v>43888.649305555555</v>
      </c>
      <c r="J331" s="36">
        <v>44182.78125</v>
      </c>
      <c r="K331" s="34" t="s">
        <v>88</v>
      </c>
      <c r="L331" s="34" t="s">
        <v>868</v>
      </c>
    </row>
    <row r="332" spans="1:12" ht="14.5">
      <c r="A332" s="31" t="s">
        <v>860</v>
      </c>
      <c r="B332" s="31" t="s">
        <v>861</v>
      </c>
      <c r="C332" s="31" t="str">
        <f t="shared" si="28"/>
        <v>IR-0279365 - GF04 - Falha nos resgates e/ou aplicações de recursos financeiros</v>
      </c>
      <c r="D332" s="31" t="s">
        <v>869</v>
      </c>
      <c r="E332" s="31" t="s">
        <v>85</v>
      </c>
      <c r="F332" s="31" t="s">
        <v>870</v>
      </c>
      <c r="G332" s="31" t="s">
        <v>87</v>
      </c>
      <c r="H332" s="31" t="s">
        <v>87</v>
      </c>
      <c r="I332" s="32">
        <v>43888.654861111114</v>
      </c>
      <c r="J332" s="33">
        <v>44182.782638888886</v>
      </c>
      <c r="K332" s="31" t="s">
        <v>88</v>
      </c>
      <c r="L332" s="31" t="s">
        <v>871</v>
      </c>
    </row>
    <row r="333" spans="1:12" ht="14.5" hidden="1">
      <c r="A333" s="37" t="s">
        <v>860</v>
      </c>
      <c r="B333" s="37" t="s">
        <v>861</v>
      </c>
      <c r="C333" s="37"/>
      <c r="D333" s="37" t="s">
        <v>872</v>
      </c>
      <c r="E333" s="37" t="s">
        <v>85</v>
      </c>
      <c r="F333" s="37" t="s">
        <v>873</v>
      </c>
      <c r="G333" s="37" t="s">
        <v>87</v>
      </c>
      <c r="H333" s="37" t="s">
        <v>87</v>
      </c>
      <c r="I333" s="38">
        <v>44007.727777777778</v>
      </c>
      <c r="J333" s="39">
        <v>44182.790972222225</v>
      </c>
      <c r="K333" s="37" t="s">
        <v>100</v>
      </c>
      <c r="L333" s="37" t="s">
        <v>479</v>
      </c>
    </row>
    <row r="334" spans="1:12" ht="14.5">
      <c r="A334" s="31" t="s">
        <v>860</v>
      </c>
      <c r="B334" s="31" t="s">
        <v>861</v>
      </c>
      <c r="C334" s="31" t="str">
        <f t="shared" ref="C334:C335" si="29">F334&amp;" - "&amp;D334</f>
        <v>IR-0942303 - GF06 - Erro no fechamento da contabilização mensal (GFBSA)</v>
      </c>
      <c r="D334" s="31" t="s">
        <v>872</v>
      </c>
      <c r="E334" s="31" t="s">
        <v>85</v>
      </c>
      <c r="F334" s="31" t="s">
        <v>873</v>
      </c>
      <c r="G334" s="31" t="s">
        <v>87</v>
      </c>
      <c r="H334" s="31" t="s">
        <v>87</v>
      </c>
      <c r="I334" s="32">
        <v>44007.727777777778</v>
      </c>
      <c r="J334" s="33">
        <v>44182.790972222225</v>
      </c>
      <c r="K334" s="31" t="s">
        <v>88</v>
      </c>
      <c r="L334" s="31" t="s">
        <v>874</v>
      </c>
    </row>
    <row r="335" spans="1:12" ht="14.5">
      <c r="A335" s="34" t="s">
        <v>860</v>
      </c>
      <c r="B335" s="34" t="s">
        <v>861</v>
      </c>
      <c r="C335" s="31" t="str">
        <f t="shared" si="29"/>
        <v>IR-0279197 - GF07 - Erro na emissão do relatório da programação diária de pagamento</v>
      </c>
      <c r="D335" s="34" t="s">
        <v>875</v>
      </c>
      <c r="E335" s="34" t="s">
        <v>85</v>
      </c>
      <c r="F335" s="34" t="s">
        <v>876</v>
      </c>
      <c r="G335" s="34" t="s">
        <v>93</v>
      </c>
      <c r="H335" s="34" t="s">
        <v>93</v>
      </c>
      <c r="I335" s="35">
        <v>43888.648611111108</v>
      </c>
      <c r="J335" s="36">
        <v>44182.793749999997</v>
      </c>
      <c r="K335" s="34" t="s">
        <v>88</v>
      </c>
      <c r="L335" s="34" t="s">
        <v>877</v>
      </c>
    </row>
    <row r="336" spans="1:12" ht="14.5" hidden="1">
      <c r="A336" s="37" t="s">
        <v>860</v>
      </c>
      <c r="B336" s="37" t="s">
        <v>861</v>
      </c>
      <c r="C336" s="37"/>
      <c r="D336" s="37" t="s">
        <v>878</v>
      </c>
      <c r="E336" s="37" t="s">
        <v>85</v>
      </c>
      <c r="F336" s="37" t="s">
        <v>879</v>
      </c>
      <c r="G336" s="37" t="s">
        <v>99</v>
      </c>
      <c r="H336" s="37" t="s">
        <v>87</v>
      </c>
      <c r="I336" s="38">
        <v>43977.427083333336</v>
      </c>
      <c r="J336" s="39">
        <v>44182.806250000001</v>
      </c>
      <c r="K336" s="37" t="s">
        <v>100</v>
      </c>
      <c r="L336" s="37" t="s">
        <v>479</v>
      </c>
    </row>
    <row r="337" spans="1:12" ht="14.5">
      <c r="A337" s="34" t="s">
        <v>860</v>
      </c>
      <c r="B337" s="34" t="s">
        <v>861</v>
      </c>
      <c r="C337" s="31" t="str">
        <f>F337&amp;" - "&amp;D337</f>
        <v>IR-0344489 - GF13 - Descumprimento do prazo de pagamento das obrigações de contas a pagar com fornecedores - GFBSA</v>
      </c>
      <c r="D337" s="34" t="s">
        <v>878</v>
      </c>
      <c r="E337" s="34" t="s">
        <v>85</v>
      </c>
      <c r="F337" s="34" t="s">
        <v>879</v>
      </c>
      <c r="G337" s="34" t="s">
        <v>99</v>
      </c>
      <c r="H337" s="34" t="s">
        <v>87</v>
      </c>
      <c r="I337" s="35">
        <v>43977.427083333336</v>
      </c>
      <c r="J337" s="36">
        <v>44182.806250000001</v>
      </c>
      <c r="K337" s="34" t="s">
        <v>88</v>
      </c>
      <c r="L337" s="34" t="s">
        <v>880</v>
      </c>
    </row>
    <row r="338" spans="1:12" ht="14.5" hidden="1">
      <c r="A338" s="37" t="s">
        <v>860</v>
      </c>
      <c r="B338" s="37" t="s">
        <v>861</v>
      </c>
      <c r="C338" s="37"/>
      <c r="D338" s="37" t="s">
        <v>881</v>
      </c>
      <c r="E338" s="37" t="s">
        <v>85</v>
      </c>
      <c r="F338" s="37" t="s">
        <v>882</v>
      </c>
      <c r="G338" s="37" t="s">
        <v>99</v>
      </c>
      <c r="H338" s="37" t="s">
        <v>93</v>
      </c>
      <c r="I338" s="38">
        <v>43977.613888888889</v>
      </c>
      <c r="J338" s="39">
        <v>44182.806250000001</v>
      </c>
      <c r="K338" s="37" t="s">
        <v>100</v>
      </c>
      <c r="L338" s="37" t="s">
        <v>479</v>
      </c>
    </row>
    <row r="339" spans="1:12" ht="14.5">
      <c r="A339" s="34" t="s">
        <v>860</v>
      </c>
      <c r="B339" s="34" t="s">
        <v>861</v>
      </c>
      <c r="C339" s="31" t="str">
        <f>F339&amp;" - "&amp;D339</f>
        <v>IR-0346656 - GF14 - Descumprimento do prazo de pagamento das obrigações de contas a pagar com fornecedores - GFFLA</v>
      </c>
      <c r="D339" s="34" t="s">
        <v>881</v>
      </c>
      <c r="E339" s="34" t="s">
        <v>85</v>
      </c>
      <c r="F339" s="34" t="s">
        <v>882</v>
      </c>
      <c r="G339" s="34" t="s">
        <v>99</v>
      </c>
      <c r="H339" s="34" t="s">
        <v>93</v>
      </c>
      <c r="I339" s="35">
        <v>43977.613888888889</v>
      </c>
      <c r="J339" s="36">
        <v>44182.806250000001</v>
      </c>
      <c r="K339" s="34" t="s">
        <v>88</v>
      </c>
      <c r="L339" s="34" t="s">
        <v>880</v>
      </c>
    </row>
    <row r="340" spans="1:12" ht="14.5" hidden="1">
      <c r="A340" s="37" t="s">
        <v>860</v>
      </c>
      <c r="B340" s="37" t="s">
        <v>861</v>
      </c>
      <c r="C340" s="37"/>
      <c r="D340" s="37" t="s">
        <v>883</v>
      </c>
      <c r="E340" s="37" t="s">
        <v>85</v>
      </c>
      <c r="F340" s="37" t="s">
        <v>884</v>
      </c>
      <c r="G340" s="37" t="s">
        <v>99</v>
      </c>
      <c r="H340" s="37" t="s">
        <v>93</v>
      </c>
      <c r="I340" s="38">
        <v>43977.615277777775</v>
      </c>
      <c r="J340" s="39">
        <v>44182.806944444441</v>
      </c>
      <c r="K340" s="37" t="s">
        <v>100</v>
      </c>
      <c r="L340" s="37" t="s">
        <v>479</v>
      </c>
    </row>
    <row r="341" spans="1:12" ht="14.5">
      <c r="A341" s="34" t="s">
        <v>860</v>
      </c>
      <c r="B341" s="34" t="s">
        <v>861</v>
      </c>
      <c r="C341" s="31" t="str">
        <f>F341&amp;" - "&amp;D341</f>
        <v>IR-0346657 - GF15 - Descumprimento do prazo de pagamento das obrigações de contas a pagar com fornecedores - GFSPO</v>
      </c>
      <c r="D341" s="34" t="s">
        <v>883</v>
      </c>
      <c r="E341" s="34" t="s">
        <v>85</v>
      </c>
      <c r="F341" s="34" t="s">
        <v>884</v>
      </c>
      <c r="G341" s="34" t="s">
        <v>99</v>
      </c>
      <c r="H341" s="34" t="s">
        <v>93</v>
      </c>
      <c r="I341" s="35">
        <v>43977.615277777775</v>
      </c>
      <c r="J341" s="36">
        <v>44182.806944444441</v>
      </c>
      <c r="K341" s="34" t="s">
        <v>88</v>
      </c>
      <c r="L341" s="34" t="s">
        <v>880</v>
      </c>
    </row>
    <row r="342" spans="1:12" ht="14.5" hidden="1">
      <c r="A342" s="37" t="s">
        <v>860</v>
      </c>
      <c r="B342" s="37" t="s">
        <v>861</v>
      </c>
      <c r="C342" s="37"/>
      <c r="D342" s="37" t="s">
        <v>885</v>
      </c>
      <c r="E342" s="37" t="s">
        <v>85</v>
      </c>
      <c r="F342" s="37" t="s">
        <v>886</v>
      </c>
      <c r="G342" s="37" t="s">
        <v>99</v>
      </c>
      <c r="H342" s="37" t="s">
        <v>93</v>
      </c>
      <c r="I342" s="38">
        <v>43977.615972222222</v>
      </c>
      <c r="J342" s="39">
        <v>44182.806944444441</v>
      </c>
      <c r="K342" s="37" t="s">
        <v>100</v>
      </c>
      <c r="L342" s="37" t="s">
        <v>479</v>
      </c>
    </row>
    <row r="343" spans="1:12" ht="14.5">
      <c r="A343" s="34" t="s">
        <v>860</v>
      </c>
      <c r="B343" s="34" t="s">
        <v>861</v>
      </c>
      <c r="C343" s="31" t="str">
        <f>F343&amp;" - "&amp;D343</f>
        <v>IR-0346658 - GF16 - Descumprimento do prazo de pagamento das obrigações de contas a pagar com fornecedores - GFRJO</v>
      </c>
      <c r="D343" s="34" t="s">
        <v>885</v>
      </c>
      <c r="E343" s="34" t="s">
        <v>85</v>
      </c>
      <c r="F343" s="34" t="s">
        <v>886</v>
      </c>
      <c r="G343" s="34" t="s">
        <v>99</v>
      </c>
      <c r="H343" s="34" t="s">
        <v>93</v>
      </c>
      <c r="I343" s="35">
        <v>43977.615972222222</v>
      </c>
      <c r="J343" s="36">
        <v>44182.806944444441</v>
      </c>
      <c r="K343" s="34" t="s">
        <v>88</v>
      </c>
      <c r="L343" s="34" t="s">
        <v>880</v>
      </c>
    </row>
    <row r="344" spans="1:12" ht="14.5" hidden="1">
      <c r="A344" s="37" t="s">
        <v>860</v>
      </c>
      <c r="B344" s="37" t="s">
        <v>861</v>
      </c>
      <c r="C344" s="37"/>
      <c r="D344" s="37" t="s">
        <v>887</v>
      </c>
      <c r="E344" s="37" t="s">
        <v>85</v>
      </c>
      <c r="F344" s="37" t="s">
        <v>888</v>
      </c>
      <c r="G344" s="37" t="s">
        <v>99</v>
      </c>
      <c r="H344" s="37" t="s">
        <v>93</v>
      </c>
      <c r="I344" s="38">
        <v>43977.457638888889</v>
      </c>
      <c r="J344" s="39">
        <v>44182.807638888888</v>
      </c>
      <c r="K344" s="37" t="s">
        <v>100</v>
      </c>
      <c r="L344" s="37" t="s">
        <v>479</v>
      </c>
    </row>
    <row r="345" spans="1:12" ht="14.5">
      <c r="A345" s="34" t="s">
        <v>860</v>
      </c>
      <c r="B345" s="34" t="s">
        <v>861</v>
      </c>
      <c r="C345" s="31" t="str">
        <f>F345&amp;" - "&amp;D345</f>
        <v>IR-0346304 - GF17 - Descumprimento do prazo de pagamento das obrigações de contas a pagar com tributos - GFBSA</v>
      </c>
      <c r="D345" s="34" t="s">
        <v>887</v>
      </c>
      <c r="E345" s="34" t="s">
        <v>85</v>
      </c>
      <c r="F345" s="34" t="s">
        <v>888</v>
      </c>
      <c r="G345" s="34" t="s">
        <v>99</v>
      </c>
      <c r="H345" s="34" t="s">
        <v>93</v>
      </c>
      <c r="I345" s="35">
        <v>43977.457638888889</v>
      </c>
      <c r="J345" s="36">
        <v>44182.807638888888</v>
      </c>
      <c r="K345" s="34" t="s">
        <v>88</v>
      </c>
      <c r="L345" s="34" t="s">
        <v>880</v>
      </c>
    </row>
    <row r="346" spans="1:12" ht="14.5" hidden="1">
      <c r="A346" s="37" t="s">
        <v>860</v>
      </c>
      <c r="B346" s="37" t="s">
        <v>861</v>
      </c>
      <c r="C346" s="37"/>
      <c r="D346" s="37" t="s">
        <v>889</v>
      </c>
      <c r="E346" s="37" t="s">
        <v>85</v>
      </c>
      <c r="F346" s="37" t="s">
        <v>890</v>
      </c>
      <c r="G346" s="37" t="s">
        <v>99</v>
      </c>
      <c r="H346" s="37" t="s">
        <v>93</v>
      </c>
      <c r="I346" s="38">
        <v>43977.618055555555</v>
      </c>
      <c r="J346" s="39">
        <v>44182.807638888888</v>
      </c>
      <c r="K346" s="37" t="s">
        <v>100</v>
      </c>
      <c r="L346" s="37" t="s">
        <v>479</v>
      </c>
    </row>
    <row r="347" spans="1:12" ht="14.5">
      <c r="A347" s="34" t="s">
        <v>860</v>
      </c>
      <c r="B347" s="34" t="s">
        <v>861</v>
      </c>
      <c r="C347" s="31" t="str">
        <f>F347&amp;" - "&amp;D347</f>
        <v>IR-0346659 - GF18 - Descumprimento do prazo de pagamento das obrigações de contas a pagar com tributos - GFFLA</v>
      </c>
      <c r="D347" s="34" t="s">
        <v>889</v>
      </c>
      <c r="E347" s="34" t="s">
        <v>85</v>
      </c>
      <c r="F347" s="34" t="s">
        <v>890</v>
      </c>
      <c r="G347" s="34" t="s">
        <v>99</v>
      </c>
      <c r="H347" s="34" t="s">
        <v>93</v>
      </c>
      <c r="I347" s="35">
        <v>43977.618055555555</v>
      </c>
      <c r="J347" s="36">
        <v>44182.807638888888</v>
      </c>
      <c r="K347" s="34" t="s">
        <v>88</v>
      </c>
      <c r="L347" s="34" t="s">
        <v>880</v>
      </c>
    </row>
    <row r="348" spans="1:12" ht="14.5" hidden="1">
      <c r="A348" s="37" t="s">
        <v>860</v>
      </c>
      <c r="B348" s="37" t="s">
        <v>861</v>
      </c>
      <c r="C348" s="37"/>
      <c r="D348" s="37" t="s">
        <v>891</v>
      </c>
      <c r="E348" s="37" t="s">
        <v>85</v>
      </c>
      <c r="F348" s="37" t="s">
        <v>892</v>
      </c>
      <c r="G348" s="37" t="s">
        <v>99</v>
      </c>
      <c r="H348" s="37" t="s">
        <v>93</v>
      </c>
      <c r="I348" s="38">
        <v>43977.618750000001</v>
      </c>
      <c r="J348" s="39">
        <v>44182.80972222222</v>
      </c>
      <c r="K348" s="37" t="s">
        <v>100</v>
      </c>
      <c r="L348" s="37" t="s">
        <v>479</v>
      </c>
    </row>
    <row r="349" spans="1:12" ht="14.5">
      <c r="A349" s="34" t="s">
        <v>860</v>
      </c>
      <c r="B349" s="34" t="s">
        <v>861</v>
      </c>
      <c r="C349" s="31" t="str">
        <f>F349&amp;" - "&amp;D349</f>
        <v>IR-0346660 - GF19 - Descumprimento do prazo de pagamento das obrigações de contas a pagar com tributos - GFSPO</v>
      </c>
      <c r="D349" s="34" t="s">
        <v>891</v>
      </c>
      <c r="E349" s="34" t="s">
        <v>85</v>
      </c>
      <c r="F349" s="34" t="s">
        <v>892</v>
      </c>
      <c r="G349" s="34" t="s">
        <v>99</v>
      </c>
      <c r="H349" s="34" t="s">
        <v>93</v>
      </c>
      <c r="I349" s="35">
        <v>43977.618750000001</v>
      </c>
      <c r="J349" s="36">
        <v>44182.80972222222</v>
      </c>
      <c r="K349" s="34" t="s">
        <v>88</v>
      </c>
      <c r="L349" s="34" t="s">
        <v>880</v>
      </c>
    </row>
    <row r="350" spans="1:12" ht="14.5" hidden="1">
      <c r="A350" s="37" t="s">
        <v>860</v>
      </c>
      <c r="B350" s="37" t="s">
        <v>861</v>
      </c>
      <c r="C350" s="37"/>
      <c r="D350" s="37" t="s">
        <v>893</v>
      </c>
      <c r="E350" s="37" t="s">
        <v>85</v>
      </c>
      <c r="F350" s="37" t="s">
        <v>894</v>
      </c>
      <c r="G350" s="37" t="s">
        <v>99</v>
      </c>
      <c r="H350" s="37" t="s">
        <v>93</v>
      </c>
      <c r="I350" s="38">
        <v>43977.619444444441</v>
      </c>
      <c r="J350" s="39">
        <v>44182.810416666667</v>
      </c>
      <c r="K350" s="37" t="s">
        <v>100</v>
      </c>
      <c r="L350" s="37" t="s">
        <v>479</v>
      </c>
    </row>
    <row r="351" spans="1:12" ht="14.5">
      <c r="A351" s="34" t="s">
        <v>860</v>
      </c>
      <c r="B351" s="34" t="s">
        <v>861</v>
      </c>
      <c r="C351" s="31" t="str">
        <f t="shared" ref="C351:C353" si="30">F351&amp;" - "&amp;D351</f>
        <v>IR-0346661 - GF20 - Descumprimento do prazo de pagamento das obrigações de contas a pagar com tributos - GFRJO.</v>
      </c>
      <c r="D351" s="34" t="s">
        <v>893</v>
      </c>
      <c r="E351" s="34" t="s">
        <v>85</v>
      </c>
      <c r="F351" s="34" t="s">
        <v>894</v>
      </c>
      <c r="G351" s="34" t="s">
        <v>99</v>
      </c>
      <c r="H351" s="34" t="s">
        <v>93</v>
      </c>
      <c r="I351" s="35">
        <v>43977.619444444441</v>
      </c>
      <c r="J351" s="36">
        <v>44182.810416666667</v>
      </c>
      <c r="K351" s="34" t="s">
        <v>88</v>
      </c>
      <c r="L351" s="34" t="s">
        <v>880</v>
      </c>
    </row>
    <row r="352" spans="1:12" ht="14.5">
      <c r="A352" s="31" t="s">
        <v>860</v>
      </c>
      <c r="B352" s="31" t="s">
        <v>861</v>
      </c>
      <c r="C352" s="31" t="str">
        <f t="shared" si="30"/>
        <v>IR-0346305 - GF21- Descumprimento do prazo de pagamento das obrigações de contas a pagar com a folha de pagamentos - GFFLA</v>
      </c>
      <c r="D352" s="31" t="s">
        <v>895</v>
      </c>
      <c r="E352" s="31" t="s">
        <v>85</v>
      </c>
      <c r="F352" s="31" t="s">
        <v>896</v>
      </c>
      <c r="G352" s="31" t="s">
        <v>99</v>
      </c>
      <c r="H352" s="31" t="s">
        <v>93</v>
      </c>
      <c r="I352" s="32">
        <v>43977.465277777781</v>
      </c>
      <c r="J352" s="33">
        <v>44182.811805555553</v>
      </c>
      <c r="K352" s="31" t="s">
        <v>88</v>
      </c>
      <c r="L352" s="31" t="s">
        <v>897</v>
      </c>
    </row>
    <row r="353" spans="1:12" ht="14.5">
      <c r="A353" s="34" t="s">
        <v>860</v>
      </c>
      <c r="B353" s="34" t="s">
        <v>861</v>
      </c>
      <c r="C353" s="31" t="str">
        <f t="shared" si="30"/>
        <v>IR-0346306 - GF22 - Descumprimento do prazo de pagamento das obrigações de contas a pagar com o Fundo Multipatrocinado de Previdência Complementar - Serpros - GFFLA</v>
      </c>
      <c r="D353" s="34" t="s">
        <v>898</v>
      </c>
      <c r="E353" s="34" t="s">
        <v>85</v>
      </c>
      <c r="F353" s="34" t="s">
        <v>899</v>
      </c>
      <c r="G353" s="34" t="s">
        <v>99</v>
      </c>
      <c r="H353" s="34" t="s">
        <v>93</v>
      </c>
      <c r="I353" s="35">
        <v>43977.466666666667</v>
      </c>
      <c r="J353" s="36">
        <v>44182.811805555553</v>
      </c>
      <c r="K353" s="34" t="s">
        <v>88</v>
      </c>
      <c r="L353" s="34" t="s">
        <v>880</v>
      </c>
    </row>
    <row r="354" spans="1:12" ht="14.5" hidden="1">
      <c r="A354" s="37" t="s">
        <v>860</v>
      </c>
      <c r="B354" s="37" t="s">
        <v>861</v>
      </c>
      <c r="C354" s="37"/>
      <c r="D354" s="37" t="s">
        <v>900</v>
      </c>
      <c r="E354" s="37" t="s">
        <v>85</v>
      </c>
      <c r="F354" s="37" t="s">
        <v>901</v>
      </c>
      <c r="G354" s="37" t="s">
        <v>99</v>
      </c>
      <c r="H354" s="37" t="s">
        <v>93</v>
      </c>
      <c r="I354" s="38">
        <v>43977.46875</v>
      </c>
      <c r="J354" s="39">
        <v>44182.8125</v>
      </c>
      <c r="K354" s="37" t="s">
        <v>100</v>
      </c>
      <c r="L354" s="37" t="s">
        <v>479</v>
      </c>
    </row>
    <row r="355" spans="1:12" ht="14.5">
      <c r="A355" s="34" t="s">
        <v>860</v>
      </c>
      <c r="B355" s="34" t="s">
        <v>861</v>
      </c>
      <c r="C355" s="31" t="str">
        <f>F355&amp;" - "&amp;D355</f>
        <v>IR-0346307 - GF23 - Descumprimento do prazo de pagamento das obrigações de contas a pagar com FGTS e INSS - GFBSA</v>
      </c>
      <c r="D355" s="34" t="s">
        <v>900</v>
      </c>
      <c r="E355" s="34" t="s">
        <v>85</v>
      </c>
      <c r="F355" s="34" t="s">
        <v>901</v>
      </c>
      <c r="G355" s="34" t="s">
        <v>99</v>
      </c>
      <c r="H355" s="34" t="s">
        <v>93</v>
      </c>
      <c r="I355" s="35">
        <v>43977.46875</v>
      </c>
      <c r="J355" s="36">
        <v>44182.8125</v>
      </c>
      <c r="K355" s="34" t="s">
        <v>88</v>
      </c>
      <c r="L355" s="34" t="s">
        <v>880</v>
      </c>
    </row>
    <row r="356" spans="1:12" ht="14.5" hidden="1">
      <c r="A356" s="37" t="s">
        <v>860</v>
      </c>
      <c r="B356" s="37" t="s">
        <v>861</v>
      </c>
      <c r="C356" s="37"/>
      <c r="D356" s="37" t="s">
        <v>902</v>
      </c>
      <c r="E356" s="37" t="s">
        <v>85</v>
      </c>
      <c r="F356" s="37" t="s">
        <v>903</v>
      </c>
      <c r="G356" s="37" t="s">
        <v>99</v>
      </c>
      <c r="H356" s="37" t="s">
        <v>93</v>
      </c>
      <c r="I356" s="38">
        <v>43977.484027777777</v>
      </c>
      <c r="J356" s="39">
        <v>44182.813194444447</v>
      </c>
      <c r="K356" s="37" t="s">
        <v>100</v>
      </c>
      <c r="L356" s="37" t="s">
        <v>479</v>
      </c>
    </row>
    <row r="357" spans="1:12" ht="14.5">
      <c r="A357" s="34" t="s">
        <v>860</v>
      </c>
      <c r="B357" s="34" t="s">
        <v>861</v>
      </c>
      <c r="C357" s="31" t="str">
        <f t="shared" ref="C357:C360" si="31">F357&amp;" - "&amp;D357</f>
        <v>IR-0346308 - GF24 - Descumprimento do prazo de pagamento das obrigações de contas a pagar com a depósitos judiciais - GFFLA</v>
      </c>
      <c r="D357" s="34" t="s">
        <v>902</v>
      </c>
      <c r="E357" s="34" t="s">
        <v>85</v>
      </c>
      <c r="F357" s="34" t="s">
        <v>903</v>
      </c>
      <c r="G357" s="34" t="s">
        <v>99</v>
      </c>
      <c r="H357" s="34" t="s">
        <v>93</v>
      </c>
      <c r="I357" s="35">
        <v>43977.484027777777</v>
      </c>
      <c r="J357" s="36">
        <v>44182.813194444447</v>
      </c>
      <c r="K357" s="34" t="s">
        <v>88</v>
      </c>
      <c r="L357" s="34" t="s">
        <v>880</v>
      </c>
    </row>
    <row r="358" spans="1:12" ht="14.5">
      <c r="A358" s="31" t="s">
        <v>860</v>
      </c>
      <c r="B358" s="31" t="s">
        <v>861</v>
      </c>
      <c r="C358" s="31" t="str">
        <f t="shared" si="31"/>
        <v>IR-0909844 - GF26 - Erro no fechamento da contabilização mensal (GFSPO)</v>
      </c>
      <c r="D358" s="31" t="s">
        <v>904</v>
      </c>
      <c r="E358" s="31" t="s">
        <v>85</v>
      </c>
      <c r="F358" s="31" t="s">
        <v>905</v>
      </c>
      <c r="G358" s="31" t="s">
        <v>87</v>
      </c>
      <c r="H358" s="31" t="s">
        <v>87</v>
      </c>
      <c r="I358" s="32">
        <v>44006.993055555555</v>
      </c>
      <c r="J358" s="33">
        <v>44182.81527777778</v>
      </c>
      <c r="K358" s="31" t="s">
        <v>88</v>
      </c>
      <c r="L358" s="31" t="s">
        <v>874</v>
      </c>
    </row>
    <row r="359" spans="1:12" ht="14.5">
      <c r="A359" s="34" t="s">
        <v>860</v>
      </c>
      <c r="B359" s="34" t="s">
        <v>861</v>
      </c>
      <c r="C359" s="31" t="str">
        <f t="shared" si="31"/>
        <v>IR-0909852 - GF27 - Erro no fechamento da contabilização mensal (GFFLA)</v>
      </c>
      <c r="D359" s="34" t="s">
        <v>906</v>
      </c>
      <c r="E359" s="34" t="s">
        <v>85</v>
      </c>
      <c r="F359" s="34" t="s">
        <v>907</v>
      </c>
      <c r="G359" s="34" t="s">
        <v>87</v>
      </c>
      <c r="H359" s="34" t="s">
        <v>87</v>
      </c>
      <c r="I359" s="35">
        <v>44006.99722222222</v>
      </c>
      <c r="J359" s="36">
        <v>44182.816666666666</v>
      </c>
      <c r="K359" s="34" t="s">
        <v>88</v>
      </c>
      <c r="L359" s="34" t="s">
        <v>874</v>
      </c>
    </row>
    <row r="360" spans="1:12" ht="14.5">
      <c r="A360" s="31" t="s">
        <v>860</v>
      </c>
      <c r="B360" s="31" t="s">
        <v>861</v>
      </c>
      <c r="C360" s="31" t="str">
        <f t="shared" si="31"/>
        <v>IR-0942287 - GF28 - Erro no fechamento da contabilização mensal (GFRJO)</v>
      </c>
      <c r="D360" s="31" t="s">
        <v>908</v>
      </c>
      <c r="E360" s="31" t="s">
        <v>85</v>
      </c>
      <c r="F360" s="31" t="s">
        <v>909</v>
      </c>
      <c r="G360" s="31" t="s">
        <v>87</v>
      </c>
      <c r="H360" s="31" t="s">
        <v>87</v>
      </c>
      <c r="I360" s="32">
        <v>44007.708333333336</v>
      </c>
      <c r="J360" s="33">
        <v>44182.818749999999</v>
      </c>
      <c r="K360" s="31" t="s">
        <v>88</v>
      </c>
      <c r="L360" s="31" t="s">
        <v>874</v>
      </c>
    </row>
    <row r="361" spans="1:12" ht="14.5" hidden="1">
      <c r="A361" s="37" t="s">
        <v>860</v>
      </c>
      <c r="B361" s="37" t="s">
        <v>483</v>
      </c>
      <c r="C361" s="37"/>
      <c r="D361" s="37" t="s">
        <v>910</v>
      </c>
      <c r="E361" s="37" t="s">
        <v>85</v>
      </c>
      <c r="F361" s="37" t="s">
        <v>911</v>
      </c>
      <c r="G361" s="37" t="s">
        <v>99</v>
      </c>
      <c r="H361" s="37" t="s">
        <v>87</v>
      </c>
      <c r="I361" s="38">
        <v>43888.652777777781</v>
      </c>
      <c r="J361" s="39">
        <v>44182.781944444447</v>
      </c>
      <c r="K361" s="37" t="s">
        <v>100</v>
      </c>
      <c r="L361" s="37" t="s">
        <v>912</v>
      </c>
    </row>
    <row r="362" spans="1:12" ht="14.5">
      <c r="A362" s="31" t="s">
        <v>860</v>
      </c>
      <c r="B362" s="31" t="s">
        <v>483</v>
      </c>
      <c r="C362" s="31" t="str">
        <f t="shared" ref="C362:C363" si="32">F362&amp;" - "&amp;D362</f>
        <v>IR-0279314 - GF03 - Indisponibilidade dos sistemas financeiros de contas a receber</v>
      </c>
      <c r="D362" s="31" t="s">
        <v>910</v>
      </c>
      <c r="E362" s="31" t="s">
        <v>85</v>
      </c>
      <c r="F362" s="31" t="s">
        <v>911</v>
      </c>
      <c r="G362" s="31" t="s">
        <v>99</v>
      </c>
      <c r="H362" s="31" t="s">
        <v>87</v>
      </c>
      <c r="I362" s="32">
        <v>43888.652777777781</v>
      </c>
      <c r="J362" s="33">
        <v>44182.781944444447</v>
      </c>
      <c r="K362" s="31" t="s">
        <v>88</v>
      </c>
      <c r="L362" s="31" t="s">
        <v>913</v>
      </c>
    </row>
    <row r="363" spans="1:12" ht="14.5">
      <c r="A363" s="34" t="s">
        <v>860</v>
      </c>
      <c r="B363" s="34" t="s">
        <v>483</v>
      </c>
      <c r="C363" s="31" t="str">
        <f t="shared" si="32"/>
        <v>IR-0279342 - GF05 - Impossibilidade de emissão de nota fiscal eletrônica</v>
      </c>
      <c r="D363" s="34" t="s">
        <v>914</v>
      </c>
      <c r="E363" s="34" t="s">
        <v>85</v>
      </c>
      <c r="F363" s="34" t="s">
        <v>915</v>
      </c>
      <c r="G363" s="34" t="s">
        <v>87</v>
      </c>
      <c r="H363" s="34" t="s">
        <v>87</v>
      </c>
      <c r="I363" s="35">
        <v>43888.65347222222</v>
      </c>
      <c r="J363" s="36">
        <v>44182.786805555559</v>
      </c>
      <c r="K363" s="34" t="s">
        <v>88</v>
      </c>
      <c r="L363" s="34" t="s">
        <v>916</v>
      </c>
    </row>
    <row r="364" spans="1:12" ht="14.5" hidden="1">
      <c r="A364" s="37" t="s">
        <v>860</v>
      </c>
      <c r="B364" s="37" t="s">
        <v>483</v>
      </c>
      <c r="C364" s="37"/>
      <c r="D364" s="37" t="s">
        <v>917</v>
      </c>
      <c r="E364" s="37" t="s">
        <v>85</v>
      </c>
      <c r="F364" s="37" t="s">
        <v>918</v>
      </c>
      <c r="G364" s="37" t="s">
        <v>99</v>
      </c>
      <c r="H364" s="37" t="s">
        <v>87</v>
      </c>
      <c r="I364" s="38">
        <v>43888.652083333334</v>
      </c>
      <c r="J364" s="39">
        <v>44194.622916666667</v>
      </c>
      <c r="K364" s="37" t="s">
        <v>100</v>
      </c>
      <c r="L364" s="37" t="s">
        <v>919</v>
      </c>
    </row>
    <row r="365" spans="1:12" ht="14.5">
      <c r="A365" s="34" t="s">
        <v>860</v>
      </c>
      <c r="B365" s="34" t="s">
        <v>483</v>
      </c>
      <c r="C365" s="31" t="str">
        <f>F365&amp;" - "&amp;D365</f>
        <v>IR-0279300 - GF09 - Recolhimento indevido de tributos sobre à receita própria</v>
      </c>
      <c r="D365" s="34" t="s">
        <v>917</v>
      </c>
      <c r="E365" s="34" t="s">
        <v>85</v>
      </c>
      <c r="F365" s="34" t="s">
        <v>918</v>
      </c>
      <c r="G365" s="34" t="s">
        <v>99</v>
      </c>
      <c r="H365" s="34" t="s">
        <v>87</v>
      </c>
      <c r="I365" s="35">
        <v>43888.652083333334</v>
      </c>
      <c r="J365" s="36">
        <v>44194.622916666667</v>
      </c>
      <c r="K365" s="34" t="s">
        <v>88</v>
      </c>
      <c r="L365" s="34" t="s">
        <v>920</v>
      </c>
    </row>
    <row r="366" spans="1:12" ht="14.5" hidden="1">
      <c r="A366" s="37" t="s">
        <v>860</v>
      </c>
      <c r="B366" s="37" t="s">
        <v>483</v>
      </c>
      <c r="C366" s="37"/>
      <c r="D366" s="37" t="s">
        <v>921</v>
      </c>
      <c r="E366" s="37" t="s">
        <v>85</v>
      </c>
      <c r="F366" s="37" t="s">
        <v>922</v>
      </c>
      <c r="G366" s="37" t="s">
        <v>99</v>
      </c>
      <c r="H366" s="37" t="s">
        <v>87</v>
      </c>
      <c r="I366" s="38">
        <v>43888.652083333334</v>
      </c>
      <c r="J366" s="39">
        <v>44194.504166666666</v>
      </c>
      <c r="K366" s="37" t="s">
        <v>100</v>
      </c>
      <c r="L366" s="37" t="s">
        <v>923</v>
      </c>
    </row>
    <row r="367" spans="1:12" ht="14.5">
      <c r="A367" s="34" t="s">
        <v>860</v>
      </c>
      <c r="B367" s="34" t="s">
        <v>483</v>
      </c>
      <c r="C367" s="31" t="str">
        <f t="shared" ref="C367:C369" si="33">F367&amp;" - "&amp;D367</f>
        <v>IR-0279259 - GF12 - Cobrança de nota fiscal Indevida</v>
      </c>
      <c r="D367" s="34" t="s">
        <v>924</v>
      </c>
      <c r="E367" s="34" t="s">
        <v>85</v>
      </c>
      <c r="F367" s="34" t="s">
        <v>925</v>
      </c>
      <c r="G367" s="34" t="s">
        <v>87</v>
      </c>
      <c r="H367" s="34" t="s">
        <v>87</v>
      </c>
      <c r="I367" s="35">
        <v>43888.651388888888</v>
      </c>
      <c r="J367" s="36">
        <v>44194.504861111112</v>
      </c>
      <c r="K367" s="34" t="s">
        <v>88</v>
      </c>
      <c r="L367" s="34" t="s">
        <v>926</v>
      </c>
    </row>
    <row r="368" spans="1:12" ht="14.5">
      <c r="A368" s="31" t="s">
        <v>860</v>
      </c>
      <c r="B368" s="31" t="s">
        <v>927</v>
      </c>
      <c r="C368" s="31" t="str">
        <f t="shared" si="33"/>
        <v>IR-0279357 - GF08 - Ausência de gestão dos riscos e controles financeiros e de controladoria comprometendo o andamento dos respectivos processos</v>
      </c>
      <c r="D368" s="31" t="s">
        <v>928</v>
      </c>
      <c r="E368" s="31" t="s">
        <v>85</v>
      </c>
      <c r="F368" s="31" t="s">
        <v>929</v>
      </c>
      <c r="G368" s="31" t="s">
        <v>87</v>
      </c>
      <c r="H368" s="31" t="s">
        <v>87</v>
      </c>
      <c r="I368" s="32">
        <v>43888.654166666667</v>
      </c>
      <c r="J368" s="33">
        <v>44182.793749999997</v>
      </c>
      <c r="K368" s="31" t="s">
        <v>88</v>
      </c>
      <c r="L368" s="31" t="s">
        <v>930</v>
      </c>
    </row>
    <row r="369" spans="1:12" ht="14.5">
      <c r="A369" s="34" t="s">
        <v>860</v>
      </c>
      <c r="B369" s="34" t="s">
        <v>927</v>
      </c>
      <c r="C369" s="31" t="str">
        <f t="shared" si="33"/>
        <v>IR-0909807 - GF25 - Falhas operacionais nos processos financeiros devido à desconformidade legal (GFDGP)</v>
      </c>
      <c r="D369" s="34" t="s">
        <v>931</v>
      </c>
      <c r="E369" s="34" t="s">
        <v>85</v>
      </c>
      <c r="F369" s="34" t="s">
        <v>932</v>
      </c>
      <c r="G369" s="34" t="s">
        <v>87</v>
      </c>
      <c r="H369" s="34" t="s">
        <v>87</v>
      </c>
      <c r="I369" s="35">
        <v>44006.856944444444</v>
      </c>
      <c r="J369" s="36">
        <v>44187.541666666664</v>
      </c>
      <c r="K369" s="34" t="s">
        <v>88</v>
      </c>
      <c r="L369" s="34" t="s">
        <v>930</v>
      </c>
    </row>
    <row r="370" spans="1:12" ht="14.5" hidden="1">
      <c r="A370" s="37" t="s">
        <v>933</v>
      </c>
      <c r="B370" s="37" t="s">
        <v>934</v>
      </c>
      <c r="C370" s="37"/>
      <c r="D370" s="37" t="s">
        <v>935</v>
      </c>
      <c r="E370" s="37" t="s">
        <v>85</v>
      </c>
      <c r="F370" s="37" t="s">
        <v>936</v>
      </c>
      <c r="G370" s="37" t="s">
        <v>87</v>
      </c>
      <c r="H370" s="37" t="s">
        <v>93</v>
      </c>
      <c r="I370" s="38">
        <v>43899.709722222222</v>
      </c>
      <c r="J370" s="38">
        <v>44105.367361111108</v>
      </c>
      <c r="K370" s="37" t="s">
        <v>100</v>
      </c>
      <c r="L370" s="37" t="s">
        <v>937</v>
      </c>
    </row>
    <row r="371" spans="1:12" ht="14.5">
      <c r="A371" s="34" t="s">
        <v>933</v>
      </c>
      <c r="B371" s="34" t="s">
        <v>934</v>
      </c>
      <c r="C371" s="31" t="str">
        <f>F371&amp;" - "&amp;D371</f>
        <v>IR-0282273 - A ausência da nota fiscal no transporte de ativos do SERPRO.</v>
      </c>
      <c r="D371" s="34" t="s">
        <v>935</v>
      </c>
      <c r="E371" s="34" t="s">
        <v>85</v>
      </c>
      <c r="F371" s="34" t="s">
        <v>936</v>
      </c>
      <c r="G371" s="34" t="s">
        <v>87</v>
      </c>
      <c r="H371" s="34" t="s">
        <v>93</v>
      </c>
      <c r="I371" s="35">
        <v>43899.709722222222</v>
      </c>
      <c r="J371" s="35">
        <v>44105.367361111108</v>
      </c>
      <c r="K371" s="34" t="s">
        <v>88</v>
      </c>
      <c r="L371" s="34" t="s">
        <v>938</v>
      </c>
    </row>
    <row r="372" spans="1:12" ht="14.5" hidden="1">
      <c r="A372" s="37" t="s">
        <v>933</v>
      </c>
      <c r="B372" s="37" t="s">
        <v>934</v>
      </c>
      <c r="C372" s="37"/>
      <c r="D372" s="37" t="s">
        <v>939</v>
      </c>
      <c r="E372" s="37" t="s">
        <v>85</v>
      </c>
      <c r="F372" s="37" t="s">
        <v>940</v>
      </c>
      <c r="G372" s="37" t="s">
        <v>87</v>
      </c>
      <c r="H372" s="37" t="s">
        <v>93</v>
      </c>
      <c r="I372" s="38">
        <v>43899.712500000001</v>
      </c>
      <c r="J372" s="38">
        <v>44105.370138888888</v>
      </c>
      <c r="K372" s="37" t="s">
        <v>100</v>
      </c>
      <c r="L372" s="37" t="s">
        <v>941</v>
      </c>
    </row>
    <row r="373" spans="1:12" ht="14.5">
      <c r="A373" s="34" t="s">
        <v>933</v>
      </c>
      <c r="B373" s="34" t="s">
        <v>934</v>
      </c>
      <c r="C373" s="31" t="str">
        <f>F373&amp;" - "&amp;D373</f>
        <v>IR-0282364 - Ausência do registro de movimentação de bens.</v>
      </c>
      <c r="D373" s="34" t="s">
        <v>939</v>
      </c>
      <c r="E373" s="34" t="s">
        <v>85</v>
      </c>
      <c r="F373" s="34" t="s">
        <v>940</v>
      </c>
      <c r="G373" s="34" t="s">
        <v>87</v>
      </c>
      <c r="H373" s="34" t="s">
        <v>93</v>
      </c>
      <c r="I373" s="35">
        <v>43899.712500000001</v>
      </c>
      <c r="J373" s="35">
        <v>44105.370138888888</v>
      </c>
      <c r="K373" s="34" t="s">
        <v>88</v>
      </c>
      <c r="L373" s="34" t="s">
        <v>942</v>
      </c>
    </row>
    <row r="374" spans="1:12" ht="14.5" hidden="1">
      <c r="A374" s="37" t="s">
        <v>933</v>
      </c>
      <c r="B374" s="37" t="s">
        <v>934</v>
      </c>
      <c r="C374" s="37"/>
      <c r="D374" s="37" t="s">
        <v>943</v>
      </c>
      <c r="E374" s="37" t="s">
        <v>85</v>
      </c>
      <c r="F374" s="37" t="s">
        <v>944</v>
      </c>
      <c r="G374" s="37" t="s">
        <v>87</v>
      </c>
      <c r="H374" s="37" t="s">
        <v>93</v>
      </c>
      <c r="I374" s="38">
        <v>43899.714583333334</v>
      </c>
      <c r="J374" s="38">
        <v>44105.381249999999</v>
      </c>
      <c r="K374" s="37" t="s">
        <v>100</v>
      </c>
      <c r="L374" s="37" t="s">
        <v>945</v>
      </c>
    </row>
    <row r="375" spans="1:12" ht="14.5">
      <c r="A375" s="34" t="s">
        <v>933</v>
      </c>
      <c r="B375" s="34" t="s">
        <v>934</v>
      </c>
      <c r="C375" s="31" t="str">
        <f>F375&amp;" - "&amp;D375</f>
        <v>IR-0282563 - Má-fé no levantamento físico de bens inventariados.</v>
      </c>
      <c r="D375" s="34" t="s">
        <v>943</v>
      </c>
      <c r="E375" s="34" t="s">
        <v>85</v>
      </c>
      <c r="F375" s="34" t="s">
        <v>944</v>
      </c>
      <c r="G375" s="34" t="s">
        <v>87</v>
      </c>
      <c r="H375" s="34" t="s">
        <v>93</v>
      </c>
      <c r="I375" s="35">
        <v>43899.714583333334</v>
      </c>
      <c r="J375" s="35">
        <v>44105.381249999999</v>
      </c>
      <c r="K375" s="34" t="s">
        <v>88</v>
      </c>
      <c r="L375" s="34" t="s">
        <v>946</v>
      </c>
    </row>
    <row r="376" spans="1:12" ht="14.5" hidden="1">
      <c r="A376" s="37" t="s">
        <v>933</v>
      </c>
      <c r="B376" s="37" t="s">
        <v>934</v>
      </c>
      <c r="C376" s="37"/>
      <c r="D376" s="37" t="s">
        <v>947</v>
      </c>
      <c r="E376" s="37" t="s">
        <v>85</v>
      </c>
      <c r="F376" s="37" t="s">
        <v>948</v>
      </c>
      <c r="G376" s="37" t="s">
        <v>87</v>
      </c>
      <c r="H376" s="37" t="s">
        <v>87</v>
      </c>
      <c r="I376" s="38">
        <v>43998.71875</v>
      </c>
      <c r="J376" s="38">
        <v>44105.381944444445</v>
      </c>
      <c r="K376" s="37" t="s">
        <v>100</v>
      </c>
      <c r="L376" s="37" t="s">
        <v>949</v>
      </c>
    </row>
    <row r="377" spans="1:12" ht="14.5">
      <c r="A377" s="34" t="s">
        <v>933</v>
      </c>
      <c r="B377" s="34" t="s">
        <v>950</v>
      </c>
      <c r="C377" s="31" t="str">
        <f>F377&amp;" - "&amp;D377</f>
        <v>IR-0282605 - Recebimento de presentes/vantagens.</v>
      </c>
      <c r="D377" s="34" t="s">
        <v>951</v>
      </c>
      <c r="E377" s="34" t="s">
        <v>85</v>
      </c>
      <c r="F377" s="34" t="s">
        <v>952</v>
      </c>
      <c r="G377" s="34" t="s">
        <v>87</v>
      </c>
      <c r="H377" s="34" t="s">
        <v>87</v>
      </c>
      <c r="I377" s="35">
        <v>43899.714583333334</v>
      </c>
      <c r="J377" s="35">
        <v>44105.386111111111</v>
      </c>
      <c r="K377" s="34" t="s">
        <v>88</v>
      </c>
      <c r="L377" s="34" t="s">
        <v>953</v>
      </c>
    </row>
    <row r="378" spans="1:12" ht="14.5" hidden="1">
      <c r="A378" s="37" t="s">
        <v>933</v>
      </c>
      <c r="B378" s="37" t="s">
        <v>934</v>
      </c>
      <c r="C378" s="37"/>
      <c r="D378" s="37" t="s">
        <v>954</v>
      </c>
      <c r="E378" s="37" t="s">
        <v>85</v>
      </c>
      <c r="F378" s="37" t="s">
        <v>955</v>
      </c>
      <c r="G378" s="37" t="s">
        <v>87</v>
      </c>
      <c r="H378" s="37" t="s">
        <v>93</v>
      </c>
      <c r="I378" s="38">
        <v>43899.712500000001</v>
      </c>
      <c r="J378" s="38">
        <v>44105.370138888888</v>
      </c>
      <c r="K378" s="37" t="s">
        <v>100</v>
      </c>
      <c r="L378" s="37" t="s">
        <v>956</v>
      </c>
    </row>
    <row r="379" spans="1:12" ht="14.5">
      <c r="A379" s="34" t="s">
        <v>933</v>
      </c>
      <c r="B379" s="34" t="s">
        <v>934</v>
      </c>
      <c r="C379" s="31" t="str">
        <f t="shared" ref="C379:C380" si="34">F379&amp;" - "&amp;D379</f>
        <v>IR-0282370 - Ausência ou erro na descrição dos bens adquiridos</v>
      </c>
      <c r="D379" s="34" t="s">
        <v>954</v>
      </c>
      <c r="E379" s="34" t="s">
        <v>85</v>
      </c>
      <c r="F379" s="34" t="s">
        <v>955</v>
      </c>
      <c r="G379" s="34" t="s">
        <v>87</v>
      </c>
      <c r="H379" s="34" t="s">
        <v>93</v>
      </c>
      <c r="I379" s="35">
        <v>43899.712500000001</v>
      </c>
      <c r="J379" s="35">
        <v>44105.370138888888</v>
      </c>
      <c r="K379" s="34" t="s">
        <v>88</v>
      </c>
      <c r="L379" s="34" t="s">
        <v>957</v>
      </c>
    </row>
    <row r="380" spans="1:12" ht="14.5">
      <c r="A380" s="31" t="s">
        <v>933</v>
      </c>
      <c r="B380" s="31" t="s">
        <v>934</v>
      </c>
      <c r="C380" s="31" t="str">
        <f t="shared" si="34"/>
        <v>IR-0282516 - Falta de informação de hardware nos contratos de solução de TI</v>
      </c>
      <c r="D380" s="31" t="s">
        <v>958</v>
      </c>
      <c r="E380" s="31" t="s">
        <v>85</v>
      </c>
      <c r="F380" s="31" t="s">
        <v>959</v>
      </c>
      <c r="G380" s="31" t="s">
        <v>93</v>
      </c>
      <c r="H380" s="31" t="s">
        <v>93</v>
      </c>
      <c r="I380" s="32">
        <v>43899.713888888888</v>
      </c>
      <c r="J380" s="32">
        <v>44105.37777777778</v>
      </c>
      <c r="K380" s="31" t="s">
        <v>88</v>
      </c>
      <c r="L380" s="31" t="s">
        <v>960</v>
      </c>
    </row>
    <row r="381" spans="1:12" ht="14.5" hidden="1">
      <c r="A381" s="37" t="s">
        <v>933</v>
      </c>
      <c r="B381" s="37" t="s">
        <v>934</v>
      </c>
      <c r="C381" s="37"/>
      <c r="D381" s="37" t="s">
        <v>961</v>
      </c>
      <c r="E381" s="37" t="s">
        <v>85</v>
      </c>
      <c r="F381" s="37" t="s">
        <v>962</v>
      </c>
      <c r="G381" s="37" t="s">
        <v>87</v>
      </c>
      <c r="H381" s="37" t="s">
        <v>93</v>
      </c>
      <c r="I381" s="38">
        <v>43899.714583333334</v>
      </c>
      <c r="J381" s="38">
        <v>44105.382638888892</v>
      </c>
      <c r="K381" s="37" t="s">
        <v>100</v>
      </c>
      <c r="L381" s="37" t="s">
        <v>963</v>
      </c>
    </row>
    <row r="382" spans="1:12" ht="14.5">
      <c r="A382" s="31" t="s">
        <v>933</v>
      </c>
      <c r="B382" s="31" t="s">
        <v>934</v>
      </c>
      <c r="C382" s="31" t="str">
        <f t="shared" ref="C382:C384" si="35">F382&amp;" - "&amp;D382</f>
        <v>IR-0282585 - Não observação de requisitos para desfazimento de bens de terceiros ou penhorados.</v>
      </c>
      <c r="D382" s="31" t="s">
        <v>961</v>
      </c>
      <c r="E382" s="31" t="s">
        <v>85</v>
      </c>
      <c r="F382" s="31" t="s">
        <v>962</v>
      </c>
      <c r="G382" s="31" t="s">
        <v>87</v>
      </c>
      <c r="H382" s="31" t="s">
        <v>93</v>
      </c>
      <c r="I382" s="32">
        <v>43899.714583333334</v>
      </c>
      <c r="J382" s="32">
        <v>44105.382638888892</v>
      </c>
      <c r="K382" s="31" t="s">
        <v>88</v>
      </c>
      <c r="L382" s="31" t="s">
        <v>964</v>
      </c>
    </row>
    <row r="383" spans="1:12" ht="14.5">
      <c r="A383" s="34" t="s">
        <v>933</v>
      </c>
      <c r="B383" s="34" t="s">
        <v>950</v>
      </c>
      <c r="C383" s="31" t="str">
        <f t="shared" si="35"/>
        <v>IR-0282434 - Desvio de recursos materiais.</v>
      </c>
      <c r="D383" s="34" t="s">
        <v>965</v>
      </c>
      <c r="E383" s="34" t="s">
        <v>85</v>
      </c>
      <c r="F383" s="34" t="s">
        <v>966</v>
      </c>
      <c r="G383" s="34" t="s">
        <v>87</v>
      </c>
      <c r="H383" s="34" t="s">
        <v>87</v>
      </c>
      <c r="I383" s="35">
        <v>43899.713194444441</v>
      </c>
      <c r="J383" s="35">
        <v>44105.373611111114</v>
      </c>
      <c r="K383" s="34" t="s">
        <v>88</v>
      </c>
      <c r="L383" s="34" t="s">
        <v>967</v>
      </c>
    </row>
    <row r="384" spans="1:12" ht="14.5">
      <c r="A384" s="31" t="s">
        <v>933</v>
      </c>
      <c r="B384" s="31" t="s">
        <v>968</v>
      </c>
      <c r="C384" s="31" t="str">
        <f t="shared" si="35"/>
        <v>IR-0282352 - Ausência de ordem de serviço ou Solicitação de Serviço (SS).</v>
      </c>
      <c r="D384" s="31" t="s">
        <v>969</v>
      </c>
      <c r="E384" s="31" t="s">
        <v>85</v>
      </c>
      <c r="F384" s="31" t="s">
        <v>970</v>
      </c>
      <c r="G384" s="31" t="s">
        <v>99</v>
      </c>
      <c r="H384" s="31" t="s">
        <v>87</v>
      </c>
      <c r="I384" s="32">
        <v>43899.712500000001</v>
      </c>
      <c r="J384" s="32">
        <v>44105.368750000001</v>
      </c>
      <c r="K384" s="31" t="s">
        <v>88</v>
      </c>
      <c r="L384" s="31" t="s">
        <v>971</v>
      </c>
    </row>
    <row r="385" spans="1:12" ht="14.5" hidden="1">
      <c r="A385" s="37" t="s">
        <v>933</v>
      </c>
      <c r="B385" s="37" t="s">
        <v>968</v>
      </c>
      <c r="C385" s="37"/>
      <c r="D385" s="37" t="s">
        <v>972</v>
      </c>
      <c r="E385" s="37" t="s">
        <v>85</v>
      </c>
      <c r="F385" s="37" t="s">
        <v>973</v>
      </c>
      <c r="G385" s="37" t="s">
        <v>99</v>
      </c>
      <c r="H385" s="37" t="s">
        <v>93</v>
      </c>
      <c r="I385" s="38">
        <v>43899.713194444441</v>
      </c>
      <c r="J385" s="38">
        <v>44105.372916666667</v>
      </c>
      <c r="K385" s="37" t="s">
        <v>100</v>
      </c>
      <c r="L385" s="37" t="s">
        <v>974</v>
      </c>
    </row>
    <row r="386" spans="1:12" ht="14.5">
      <c r="A386" s="31" t="s">
        <v>933</v>
      </c>
      <c r="B386" s="31" t="s">
        <v>968</v>
      </c>
      <c r="C386" s="31" t="str">
        <f t="shared" ref="C386:C391" si="36">F386&amp;" - "&amp;D386</f>
        <v>IR-0282408 - Demora no acionamento da equipe executora (prestador de serviço) de manutenções preventivas e corretivas.</v>
      </c>
      <c r="D386" s="31" t="s">
        <v>972</v>
      </c>
      <c r="E386" s="31" t="s">
        <v>85</v>
      </c>
      <c r="F386" s="31" t="s">
        <v>973</v>
      </c>
      <c r="G386" s="31" t="s">
        <v>99</v>
      </c>
      <c r="H386" s="31" t="s">
        <v>93</v>
      </c>
      <c r="I386" s="32">
        <v>43899.713194444441</v>
      </c>
      <c r="J386" s="32">
        <v>44105.372916666667</v>
      </c>
      <c r="K386" s="31" t="s">
        <v>88</v>
      </c>
      <c r="L386" s="31" t="s">
        <v>975</v>
      </c>
    </row>
    <row r="387" spans="1:12" ht="14.5">
      <c r="A387" s="34" t="s">
        <v>933</v>
      </c>
      <c r="B387" s="34" t="s">
        <v>968</v>
      </c>
      <c r="C387" s="31" t="str">
        <f t="shared" si="36"/>
        <v>IR-0282493 - Falha no acompanhamento pela fiscalização da obra.</v>
      </c>
      <c r="D387" s="34" t="s">
        <v>976</v>
      </c>
      <c r="E387" s="34" t="s">
        <v>85</v>
      </c>
      <c r="F387" s="34" t="s">
        <v>977</v>
      </c>
      <c r="G387" s="34" t="s">
        <v>87</v>
      </c>
      <c r="H387" s="34" t="s">
        <v>87</v>
      </c>
      <c r="I387" s="35">
        <v>43899.713888888888</v>
      </c>
      <c r="J387" s="35">
        <v>44105.376388888886</v>
      </c>
      <c r="K387" s="34" t="s">
        <v>88</v>
      </c>
      <c r="L387" s="34" t="s">
        <v>978</v>
      </c>
    </row>
    <row r="388" spans="1:12" ht="14.5">
      <c r="A388" s="31" t="s">
        <v>933</v>
      </c>
      <c r="B388" s="31" t="s">
        <v>968</v>
      </c>
      <c r="C388" s="31" t="str">
        <f t="shared" si="36"/>
        <v>IR-0282503 - Falta de energia elétrica.</v>
      </c>
      <c r="D388" s="31" t="s">
        <v>979</v>
      </c>
      <c r="E388" s="31" t="s">
        <v>85</v>
      </c>
      <c r="F388" s="31" t="s">
        <v>980</v>
      </c>
      <c r="G388" s="31" t="s">
        <v>93</v>
      </c>
      <c r="H388" s="31" t="s">
        <v>93</v>
      </c>
      <c r="I388" s="32">
        <v>43899.713888888888</v>
      </c>
      <c r="J388" s="32">
        <v>44105.377083333333</v>
      </c>
      <c r="K388" s="31" t="s">
        <v>88</v>
      </c>
      <c r="L388" s="31" t="s">
        <v>981</v>
      </c>
    </row>
    <row r="389" spans="1:12" ht="14.5">
      <c r="A389" s="34" t="s">
        <v>933</v>
      </c>
      <c r="B389" s="34" t="s">
        <v>968</v>
      </c>
      <c r="C389" s="31" t="str">
        <f t="shared" si="36"/>
        <v>IR-0282521 - Falta de manutenção de peças, equipamentos e manutenção das instalações.</v>
      </c>
      <c r="D389" s="34" t="s">
        <v>982</v>
      </c>
      <c r="E389" s="34" t="s">
        <v>85</v>
      </c>
      <c r="F389" s="34" t="s">
        <v>983</v>
      </c>
      <c r="G389" s="34" t="s">
        <v>99</v>
      </c>
      <c r="H389" s="34" t="s">
        <v>99</v>
      </c>
      <c r="I389" s="35">
        <v>43899.713888888888</v>
      </c>
      <c r="J389" s="35">
        <v>44105.37777777778</v>
      </c>
      <c r="K389" s="34" t="s">
        <v>88</v>
      </c>
      <c r="L389" s="34" t="s">
        <v>978</v>
      </c>
    </row>
    <row r="390" spans="1:12" ht="14.5">
      <c r="A390" s="31" t="s">
        <v>933</v>
      </c>
      <c r="B390" s="31" t="s">
        <v>968</v>
      </c>
      <c r="C390" s="31" t="str">
        <f t="shared" si="36"/>
        <v>IR-0282575 - Não conformidade das rotinas de manutenção preventiva.</v>
      </c>
      <c r="D390" s="31" t="s">
        <v>984</v>
      </c>
      <c r="E390" s="31" t="s">
        <v>85</v>
      </c>
      <c r="F390" s="31" t="s">
        <v>985</v>
      </c>
      <c r="G390" s="31" t="s">
        <v>87</v>
      </c>
      <c r="H390" s="31" t="s">
        <v>87</v>
      </c>
      <c r="I390" s="32">
        <v>43899.714583333334</v>
      </c>
      <c r="J390" s="32">
        <v>44105.381944444445</v>
      </c>
      <c r="K390" s="31" t="s">
        <v>88</v>
      </c>
      <c r="L390" s="31" t="s">
        <v>986</v>
      </c>
    </row>
    <row r="391" spans="1:12" ht="14.5">
      <c r="A391" s="34" t="s">
        <v>933</v>
      </c>
      <c r="B391" s="34" t="s">
        <v>968</v>
      </c>
      <c r="C391" s="31" t="str">
        <f t="shared" si="36"/>
        <v>IR-0282597 - Posicionamento equivocado do parecer técnico.</v>
      </c>
      <c r="D391" s="34" t="s">
        <v>987</v>
      </c>
      <c r="E391" s="34" t="s">
        <v>85</v>
      </c>
      <c r="F391" s="34" t="s">
        <v>988</v>
      </c>
      <c r="G391" s="34" t="s">
        <v>93</v>
      </c>
      <c r="H391" s="34" t="s">
        <v>93</v>
      </c>
      <c r="I391" s="35">
        <v>43899.714583333334</v>
      </c>
      <c r="J391" s="35">
        <v>44105.385416666664</v>
      </c>
      <c r="K391" s="34" t="s">
        <v>88</v>
      </c>
      <c r="L391" s="34" t="s">
        <v>989</v>
      </c>
    </row>
    <row r="392" spans="1:12" ht="14.5" hidden="1">
      <c r="A392" s="37" t="s">
        <v>933</v>
      </c>
      <c r="B392" s="37" t="s">
        <v>990</v>
      </c>
      <c r="C392" s="37"/>
      <c r="D392" s="37" t="s">
        <v>991</v>
      </c>
      <c r="E392" s="37" t="s">
        <v>85</v>
      </c>
      <c r="F392" s="37" t="s">
        <v>992</v>
      </c>
      <c r="G392" s="37" t="s">
        <v>87</v>
      </c>
      <c r="H392" s="37" t="s">
        <v>87</v>
      </c>
      <c r="I392" s="38">
        <v>43899.709722222222</v>
      </c>
      <c r="J392" s="38">
        <v>44105.368055555555</v>
      </c>
      <c r="K392" s="37" t="s">
        <v>100</v>
      </c>
      <c r="L392" s="37" t="s">
        <v>993</v>
      </c>
    </row>
    <row r="393" spans="1:12" ht="14.5">
      <c r="A393" s="34" t="s">
        <v>933</v>
      </c>
      <c r="B393" s="34" t="s">
        <v>990</v>
      </c>
      <c r="C393" s="31" t="str">
        <f>F393&amp;" - "&amp;D393</f>
        <v>IR-0282279 - Acesso físico indevido.</v>
      </c>
      <c r="D393" s="34" t="s">
        <v>991</v>
      </c>
      <c r="E393" s="34" t="s">
        <v>85</v>
      </c>
      <c r="F393" s="34" t="s">
        <v>992</v>
      </c>
      <c r="G393" s="34" t="s">
        <v>87</v>
      </c>
      <c r="H393" s="34" t="s">
        <v>87</v>
      </c>
      <c r="I393" s="35">
        <v>43899.709722222222</v>
      </c>
      <c r="J393" s="35">
        <v>44105.368055555555</v>
      </c>
      <c r="K393" s="34" t="s">
        <v>88</v>
      </c>
      <c r="L393" s="34" t="s">
        <v>994</v>
      </c>
    </row>
    <row r="394" spans="1:12" ht="14.5" hidden="1">
      <c r="A394" s="37" t="s">
        <v>933</v>
      </c>
      <c r="B394" s="37" t="s">
        <v>990</v>
      </c>
      <c r="C394" s="37"/>
      <c r="D394" s="37" t="s">
        <v>995</v>
      </c>
      <c r="E394" s="37" t="s">
        <v>85</v>
      </c>
      <c r="F394" s="37" t="s">
        <v>996</v>
      </c>
      <c r="G394" s="37" t="s">
        <v>87</v>
      </c>
      <c r="H394" s="37" t="s">
        <v>87</v>
      </c>
      <c r="I394" s="38">
        <v>43899.710416666669</v>
      </c>
      <c r="J394" s="38">
        <v>44105.368055555555</v>
      </c>
      <c r="K394" s="37" t="s">
        <v>100</v>
      </c>
      <c r="L394" s="37" t="s">
        <v>997</v>
      </c>
    </row>
    <row r="395" spans="1:12" ht="14.5" hidden="1">
      <c r="A395" s="37" t="s">
        <v>933</v>
      </c>
      <c r="B395" s="37" t="s">
        <v>990</v>
      </c>
      <c r="C395" s="37"/>
      <c r="D395" s="37" t="s">
        <v>998</v>
      </c>
      <c r="E395" s="37" t="s">
        <v>85</v>
      </c>
      <c r="F395" s="37" t="s">
        <v>999</v>
      </c>
      <c r="G395" s="37" t="s">
        <v>87</v>
      </c>
      <c r="H395" s="37" t="s">
        <v>93</v>
      </c>
      <c r="I395" s="38">
        <v>43899.710416666669</v>
      </c>
      <c r="J395" s="38">
        <v>44105.368750000001</v>
      </c>
      <c r="K395" s="37" t="s">
        <v>100</v>
      </c>
      <c r="L395" s="37" t="s">
        <v>1000</v>
      </c>
    </row>
    <row r="396" spans="1:12" ht="14.5">
      <c r="A396" s="31" t="s">
        <v>933</v>
      </c>
      <c r="B396" s="31" t="s">
        <v>990</v>
      </c>
      <c r="C396" s="31" t="str">
        <f t="shared" ref="C396:C400" si="37">F396&amp;" - "&amp;D396</f>
        <v>IR-0282298 - Aprovação da prestação de contas das viagens a serviço sem atenção aos requisitos normativos.</v>
      </c>
      <c r="D396" s="31" t="s">
        <v>998</v>
      </c>
      <c r="E396" s="31" t="s">
        <v>85</v>
      </c>
      <c r="F396" s="31" t="s">
        <v>999</v>
      </c>
      <c r="G396" s="31" t="s">
        <v>87</v>
      </c>
      <c r="H396" s="31" t="s">
        <v>93</v>
      </c>
      <c r="I396" s="32">
        <v>43899.710416666669</v>
      </c>
      <c r="J396" s="32">
        <v>44105.368750000001</v>
      </c>
      <c r="K396" s="31" t="s">
        <v>88</v>
      </c>
      <c r="L396" s="31" t="s">
        <v>1001</v>
      </c>
    </row>
    <row r="397" spans="1:12" ht="14.5">
      <c r="A397" s="34" t="s">
        <v>933</v>
      </c>
      <c r="B397" s="34" t="s">
        <v>990</v>
      </c>
      <c r="C397" s="31" t="str">
        <f t="shared" si="37"/>
        <v>IR-0282357 - Ausência do operador de transporte (contínuo).</v>
      </c>
      <c r="D397" s="34" t="s">
        <v>1002</v>
      </c>
      <c r="E397" s="34" t="s">
        <v>85</v>
      </c>
      <c r="F397" s="34" t="s">
        <v>1003</v>
      </c>
      <c r="G397" s="34" t="s">
        <v>93</v>
      </c>
      <c r="H397" s="34" t="s">
        <v>93</v>
      </c>
      <c r="I397" s="35">
        <v>43899.712500000001</v>
      </c>
      <c r="J397" s="35">
        <v>44105.369444444441</v>
      </c>
      <c r="K397" s="34" t="s">
        <v>88</v>
      </c>
      <c r="L397" s="34" t="s">
        <v>1004</v>
      </c>
    </row>
    <row r="398" spans="1:12" ht="14.5">
      <c r="A398" s="31" t="s">
        <v>933</v>
      </c>
      <c r="B398" s="31" t="s">
        <v>990</v>
      </c>
      <c r="C398" s="31" t="str">
        <f t="shared" si="37"/>
        <v>IR-0282374 - Ausência/atraso da mão de obra (prestador de serviço) no local prestação dos serviços (absenteísmo)</v>
      </c>
      <c r="D398" s="31" t="s">
        <v>1005</v>
      </c>
      <c r="E398" s="31" t="s">
        <v>85</v>
      </c>
      <c r="F398" s="31" t="s">
        <v>1006</v>
      </c>
      <c r="G398" s="31" t="s">
        <v>87</v>
      </c>
      <c r="H398" s="31" t="s">
        <v>87</v>
      </c>
      <c r="I398" s="32">
        <v>43899.712500000001</v>
      </c>
      <c r="J398" s="32">
        <v>44105.370833333334</v>
      </c>
      <c r="K398" s="31" t="s">
        <v>88</v>
      </c>
      <c r="L398" s="31" t="s">
        <v>1007</v>
      </c>
    </row>
    <row r="399" spans="1:12" ht="14.5">
      <c r="A399" s="34" t="s">
        <v>933</v>
      </c>
      <c r="B399" s="34" t="s">
        <v>990</v>
      </c>
      <c r="C399" s="31" t="str">
        <f t="shared" si="37"/>
        <v>IR-0282387 - Avaliação incorreta do meio de transporte.</v>
      </c>
      <c r="D399" s="34" t="s">
        <v>1008</v>
      </c>
      <c r="E399" s="34" t="s">
        <v>85</v>
      </c>
      <c r="F399" s="34" t="s">
        <v>1009</v>
      </c>
      <c r="G399" s="34" t="s">
        <v>87</v>
      </c>
      <c r="H399" s="34" t="s">
        <v>87</v>
      </c>
      <c r="I399" s="35">
        <v>43899.712500000001</v>
      </c>
      <c r="J399" s="35">
        <v>44105.371527777781</v>
      </c>
      <c r="K399" s="34" t="s">
        <v>88</v>
      </c>
      <c r="L399" s="34" t="s">
        <v>1010</v>
      </c>
    </row>
    <row r="400" spans="1:12" ht="14.5">
      <c r="A400" s="31" t="s">
        <v>933</v>
      </c>
      <c r="B400" s="31" t="s">
        <v>990</v>
      </c>
      <c r="C400" s="31" t="str">
        <f t="shared" si="37"/>
        <v>IR-0282392 - Comportamento inapropriado dos profissionais alocados (urbanidade, competência, etc).</v>
      </c>
      <c r="D400" s="31" t="s">
        <v>1011</v>
      </c>
      <c r="E400" s="31" t="s">
        <v>85</v>
      </c>
      <c r="F400" s="31" t="s">
        <v>1012</v>
      </c>
      <c r="G400" s="31" t="s">
        <v>87</v>
      </c>
      <c r="H400" s="31" t="s">
        <v>87</v>
      </c>
      <c r="I400" s="32">
        <v>43899.713194444441</v>
      </c>
      <c r="J400" s="32">
        <v>44105.371527777781</v>
      </c>
      <c r="K400" s="31" t="s">
        <v>88</v>
      </c>
      <c r="L400" s="31" t="s">
        <v>1013</v>
      </c>
    </row>
    <row r="401" spans="1:12" ht="14.5" hidden="1">
      <c r="A401" s="37" t="s">
        <v>933</v>
      </c>
      <c r="B401" s="37" t="s">
        <v>990</v>
      </c>
      <c r="C401" s="37"/>
      <c r="D401" s="37" t="s">
        <v>1014</v>
      </c>
      <c r="E401" s="37" t="s">
        <v>85</v>
      </c>
      <c r="F401" s="37" t="s">
        <v>1015</v>
      </c>
      <c r="G401" s="37" t="s">
        <v>87</v>
      </c>
      <c r="H401" s="37" t="s">
        <v>93</v>
      </c>
      <c r="I401" s="38">
        <v>43900.665972222225</v>
      </c>
      <c r="J401" s="38">
        <v>44011.652083333334</v>
      </c>
      <c r="K401" s="37" t="s">
        <v>100</v>
      </c>
      <c r="L401" s="37" t="s">
        <v>1016</v>
      </c>
    </row>
    <row r="402" spans="1:12" ht="14.5">
      <c r="A402" s="31" t="s">
        <v>933</v>
      </c>
      <c r="B402" s="31" t="s">
        <v>990</v>
      </c>
      <c r="C402" s="31" t="str">
        <f>F402&amp;" - "&amp;D402</f>
        <v>IR-0283997 - Equipe de brigadistas voluntários não capacitada para realização da atividade</v>
      </c>
      <c r="D402" s="31" t="s">
        <v>1014</v>
      </c>
      <c r="E402" s="31" t="s">
        <v>85</v>
      </c>
      <c r="F402" s="31" t="s">
        <v>1015</v>
      </c>
      <c r="G402" s="31" t="s">
        <v>87</v>
      </c>
      <c r="H402" s="31" t="s">
        <v>93</v>
      </c>
      <c r="I402" s="32">
        <v>43900.665972222225</v>
      </c>
      <c r="J402" s="32">
        <v>44011.652083333334</v>
      </c>
      <c r="K402" s="31" t="s">
        <v>88</v>
      </c>
      <c r="L402" s="31" t="s">
        <v>1017</v>
      </c>
    </row>
    <row r="403" spans="1:12" ht="14.5" hidden="1">
      <c r="A403" s="37" t="s">
        <v>933</v>
      </c>
      <c r="B403" s="37" t="s">
        <v>990</v>
      </c>
      <c r="C403" s="37"/>
      <c r="D403" s="37" t="s">
        <v>1018</v>
      </c>
      <c r="E403" s="37" t="s">
        <v>85</v>
      </c>
      <c r="F403" s="37" t="s">
        <v>1019</v>
      </c>
      <c r="G403" s="37" t="s">
        <v>87</v>
      </c>
      <c r="H403" s="37" t="s">
        <v>87</v>
      </c>
      <c r="I403" s="38">
        <v>43899.713194444441</v>
      </c>
      <c r="J403" s="38">
        <v>44105.375694444447</v>
      </c>
      <c r="K403" s="37" t="s">
        <v>100</v>
      </c>
      <c r="L403" s="37" t="s">
        <v>1020</v>
      </c>
    </row>
    <row r="404" spans="1:12" ht="14.5">
      <c r="A404" s="31" t="s">
        <v>933</v>
      </c>
      <c r="B404" s="31" t="s">
        <v>990</v>
      </c>
      <c r="C404" s="31" t="str">
        <f>F404&amp;" - "&amp;D404</f>
        <v>IR-0282480 - Falha na gestão contratual para a cobertura de seguro.</v>
      </c>
      <c r="D404" s="31" t="s">
        <v>1018</v>
      </c>
      <c r="E404" s="31" t="s">
        <v>85</v>
      </c>
      <c r="F404" s="31" t="s">
        <v>1019</v>
      </c>
      <c r="G404" s="31" t="s">
        <v>87</v>
      </c>
      <c r="H404" s="31" t="s">
        <v>87</v>
      </c>
      <c r="I404" s="32">
        <v>43899.713194444441</v>
      </c>
      <c r="J404" s="32">
        <v>44105.375694444447</v>
      </c>
      <c r="K404" s="31" t="s">
        <v>88</v>
      </c>
      <c r="L404" s="31" t="s">
        <v>1021</v>
      </c>
    </row>
    <row r="405" spans="1:12" ht="14.5" hidden="1">
      <c r="A405" s="37" t="s">
        <v>933</v>
      </c>
      <c r="B405" s="37" t="s">
        <v>990</v>
      </c>
      <c r="C405" s="37"/>
      <c r="D405" s="37" t="s">
        <v>1022</v>
      </c>
      <c r="E405" s="37" t="s">
        <v>85</v>
      </c>
      <c r="F405" s="37" t="s">
        <v>1023</v>
      </c>
      <c r="G405" s="37" t="s">
        <v>118</v>
      </c>
      <c r="H405" s="37" t="s">
        <v>99</v>
      </c>
      <c r="I405" s="38">
        <v>43900.665972222225</v>
      </c>
      <c r="J405" s="38">
        <v>44011.652777777781</v>
      </c>
      <c r="K405" s="37" t="s">
        <v>100</v>
      </c>
      <c r="L405" s="37" t="s">
        <v>1024</v>
      </c>
    </row>
    <row r="406" spans="1:12" ht="14.5">
      <c r="A406" s="31" t="s">
        <v>933</v>
      </c>
      <c r="B406" s="31" t="s">
        <v>990</v>
      </c>
      <c r="C406" s="31" t="str">
        <f t="shared" ref="C406:C407" si="38">F406&amp;" - "&amp;D406</f>
        <v>IR-0284019 - Falha no controle de acesso físico</v>
      </c>
      <c r="D406" s="31" t="s">
        <v>1022</v>
      </c>
      <c r="E406" s="31" t="s">
        <v>85</v>
      </c>
      <c r="F406" s="31" t="s">
        <v>1023</v>
      </c>
      <c r="G406" s="31" t="s">
        <v>118</v>
      </c>
      <c r="H406" s="31" t="s">
        <v>99</v>
      </c>
      <c r="I406" s="32">
        <v>43900.665972222225</v>
      </c>
      <c r="J406" s="32">
        <v>44011.652777777781</v>
      </c>
      <c r="K406" s="31" t="s">
        <v>88</v>
      </c>
      <c r="L406" s="31" t="s">
        <v>1025</v>
      </c>
    </row>
    <row r="407" spans="1:12" ht="14.5">
      <c r="A407" s="34" t="s">
        <v>933</v>
      </c>
      <c r="B407" s="34" t="s">
        <v>990</v>
      </c>
      <c r="C407" s="31" t="str">
        <f t="shared" si="38"/>
        <v>IR-0282529 - Identificação incorreta do destino.</v>
      </c>
      <c r="D407" s="34" t="s">
        <v>1026</v>
      </c>
      <c r="E407" s="34" t="s">
        <v>85</v>
      </c>
      <c r="F407" s="34" t="s">
        <v>1027</v>
      </c>
      <c r="G407" s="34" t="s">
        <v>87</v>
      </c>
      <c r="H407" s="34" t="s">
        <v>87</v>
      </c>
      <c r="I407" s="35">
        <v>43899.713888888888</v>
      </c>
      <c r="J407" s="35">
        <v>44105.378472222219</v>
      </c>
      <c r="K407" s="34" t="s">
        <v>88</v>
      </c>
      <c r="L407" s="34" t="s">
        <v>1028</v>
      </c>
    </row>
    <row r="408" spans="1:12" ht="14.5" hidden="1">
      <c r="A408" s="37" t="s">
        <v>933</v>
      </c>
      <c r="B408" s="37" t="s">
        <v>990</v>
      </c>
      <c r="C408" s="37"/>
      <c r="D408" s="37" t="s">
        <v>1029</v>
      </c>
      <c r="E408" s="37" t="s">
        <v>85</v>
      </c>
      <c r="F408" s="37" t="s">
        <v>1030</v>
      </c>
      <c r="G408" s="37" t="s">
        <v>93</v>
      </c>
      <c r="H408" s="37" t="s">
        <v>93</v>
      </c>
      <c r="I408" s="38">
        <v>43899.713888888888</v>
      </c>
      <c r="J408" s="38">
        <v>44105.378472222219</v>
      </c>
      <c r="K408" s="37" t="s">
        <v>100</v>
      </c>
      <c r="L408" s="37" t="s">
        <v>1031</v>
      </c>
    </row>
    <row r="409" spans="1:12" ht="14.5">
      <c r="A409" s="34" t="s">
        <v>933</v>
      </c>
      <c r="B409" s="34" t="s">
        <v>990</v>
      </c>
      <c r="C409" s="31" t="str">
        <f t="shared" ref="C409:C410" si="39">F409&amp;" - "&amp;D409</f>
        <v>IR-0282534 - Incêndio.</v>
      </c>
      <c r="D409" s="34" t="s">
        <v>1029</v>
      </c>
      <c r="E409" s="34" t="s">
        <v>85</v>
      </c>
      <c r="F409" s="34" t="s">
        <v>1030</v>
      </c>
      <c r="G409" s="34" t="s">
        <v>93</v>
      </c>
      <c r="H409" s="34" t="s">
        <v>93</v>
      </c>
      <c r="I409" s="35">
        <v>43899.713888888888</v>
      </c>
      <c r="J409" s="35">
        <v>44105.378472222219</v>
      </c>
      <c r="K409" s="34" t="s">
        <v>88</v>
      </c>
      <c r="L409" s="34" t="s">
        <v>1032</v>
      </c>
    </row>
    <row r="410" spans="1:12" ht="14.5">
      <c r="A410" s="31" t="s">
        <v>933</v>
      </c>
      <c r="B410" s="31" t="s">
        <v>990</v>
      </c>
      <c r="C410" s="31" t="str">
        <f t="shared" si="39"/>
        <v>IR-0282543 - Incidente ou sinistro do veículo.</v>
      </c>
      <c r="D410" s="31" t="s">
        <v>1033</v>
      </c>
      <c r="E410" s="31" t="s">
        <v>85</v>
      </c>
      <c r="F410" s="31" t="s">
        <v>1034</v>
      </c>
      <c r="G410" s="31" t="s">
        <v>93</v>
      </c>
      <c r="H410" s="31" t="s">
        <v>93</v>
      </c>
      <c r="I410" s="32">
        <v>43899.713888888888</v>
      </c>
      <c r="J410" s="32">
        <v>44105.379166666666</v>
      </c>
      <c r="K410" s="31" t="s">
        <v>88</v>
      </c>
      <c r="L410" s="31" t="s">
        <v>1035</v>
      </c>
    </row>
    <row r="411" spans="1:12" ht="14.5" hidden="1">
      <c r="A411" s="37" t="s">
        <v>933</v>
      </c>
      <c r="B411" s="37" t="s">
        <v>990</v>
      </c>
      <c r="C411" s="37"/>
      <c r="D411" s="37" t="s">
        <v>1036</v>
      </c>
      <c r="E411" s="37" t="s">
        <v>85</v>
      </c>
      <c r="F411" s="37" t="s">
        <v>1037</v>
      </c>
      <c r="G411" s="37" t="s">
        <v>99</v>
      </c>
      <c r="H411" s="37" t="s">
        <v>87</v>
      </c>
      <c r="I411" s="38">
        <v>43900.665972222225</v>
      </c>
      <c r="J411" s="38">
        <v>44012.397916666669</v>
      </c>
      <c r="K411" s="37" t="s">
        <v>100</v>
      </c>
      <c r="L411" s="37" t="s">
        <v>1038</v>
      </c>
    </row>
    <row r="412" spans="1:12" ht="14.5">
      <c r="A412" s="31" t="s">
        <v>933</v>
      </c>
      <c r="B412" s="31" t="s">
        <v>990</v>
      </c>
      <c r="C412" s="31" t="str">
        <f>F412&amp;" - "&amp;D412</f>
        <v>IR-0282548 - Indisponibilidade do transporte.</v>
      </c>
      <c r="D412" s="31" t="s">
        <v>1039</v>
      </c>
      <c r="E412" s="31" t="s">
        <v>85</v>
      </c>
      <c r="F412" s="31" t="s">
        <v>1040</v>
      </c>
      <c r="G412" s="31" t="s">
        <v>93</v>
      </c>
      <c r="H412" s="31" t="s">
        <v>93</v>
      </c>
      <c r="I412" s="32">
        <v>43899.714583333334</v>
      </c>
      <c r="J412" s="32">
        <v>44105.379861111112</v>
      </c>
      <c r="K412" s="31" t="s">
        <v>88</v>
      </c>
      <c r="L412" s="31" t="s">
        <v>1041</v>
      </c>
    </row>
    <row r="413" spans="1:12" ht="14.5" hidden="1">
      <c r="A413" s="37" t="s">
        <v>933</v>
      </c>
      <c r="B413" s="37" t="s">
        <v>990</v>
      </c>
      <c r="C413" s="37"/>
      <c r="D413" s="37" t="s">
        <v>1042</v>
      </c>
      <c r="E413" s="37" t="s">
        <v>85</v>
      </c>
      <c r="F413" s="37" t="s">
        <v>1043</v>
      </c>
      <c r="G413" s="37" t="s">
        <v>99</v>
      </c>
      <c r="H413" s="37" t="s">
        <v>87</v>
      </c>
      <c r="I413" s="38">
        <v>43900.665972222225</v>
      </c>
      <c r="J413" s="38">
        <v>44067.587500000001</v>
      </c>
      <c r="K413" s="37" t="s">
        <v>100</v>
      </c>
      <c r="L413" s="37" t="s">
        <v>1044</v>
      </c>
    </row>
    <row r="414" spans="1:12" ht="14.5">
      <c r="A414" s="31" t="s">
        <v>933</v>
      </c>
      <c r="B414" s="31" t="s">
        <v>990</v>
      </c>
      <c r="C414" s="31" t="str">
        <f t="shared" ref="C414:C415" si="40">F414&amp;" - "&amp;D414</f>
        <v>IR-0284012 - Instalações que não possuem aprovação do Corpo de Bombeiros por meio de um Auto de Vistoria do Corpo de Bombeiros (AVCB)</v>
      </c>
      <c r="D414" s="31" t="s">
        <v>1042</v>
      </c>
      <c r="E414" s="31" t="s">
        <v>85</v>
      </c>
      <c r="F414" s="31" t="s">
        <v>1043</v>
      </c>
      <c r="G414" s="31" t="s">
        <v>99</v>
      </c>
      <c r="H414" s="31" t="s">
        <v>87</v>
      </c>
      <c r="I414" s="32">
        <v>43900.665972222225</v>
      </c>
      <c r="J414" s="32">
        <v>44067.587500000001</v>
      </c>
      <c r="K414" s="31" t="s">
        <v>88</v>
      </c>
      <c r="L414" s="31" t="s">
        <v>1045</v>
      </c>
    </row>
    <row r="415" spans="1:12" ht="14.5">
      <c r="A415" s="34" t="s">
        <v>933</v>
      </c>
      <c r="B415" s="34" t="s">
        <v>990</v>
      </c>
      <c r="C415" s="31" t="str">
        <f t="shared" si="40"/>
        <v>IR-0282555 - Insumos/materiais/equipamentos em desacordo com as especificações contratadas.</v>
      </c>
      <c r="D415" s="34" t="s">
        <v>1046</v>
      </c>
      <c r="E415" s="34" t="s">
        <v>85</v>
      </c>
      <c r="F415" s="34" t="s">
        <v>1047</v>
      </c>
      <c r="G415" s="34" t="s">
        <v>87</v>
      </c>
      <c r="H415" s="34" t="s">
        <v>87</v>
      </c>
      <c r="I415" s="35">
        <v>43899.714583333334</v>
      </c>
      <c r="J415" s="35">
        <v>44105.379861111112</v>
      </c>
      <c r="K415" s="34" t="s">
        <v>88</v>
      </c>
      <c r="L415" s="34" t="s">
        <v>1048</v>
      </c>
    </row>
    <row r="416" spans="1:12" ht="14.5" hidden="1">
      <c r="A416" s="37" t="s">
        <v>933</v>
      </c>
      <c r="B416" s="37" t="s">
        <v>990</v>
      </c>
      <c r="C416" s="37"/>
      <c r="D416" s="37" t="s">
        <v>1049</v>
      </c>
      <c r="E416" s="37" t="s">
        <v>85</v>
      </c>
      <c r="F416" s="37" t="s">
        <v>1050</v>
      </c>
      <c r="G416" s="37" t="s">
        <v>93</v>
      </c>
      <c r="H416" s="37" t="s">
        <v>93</v>
      </c>
      <c r="I416" s="38">
        <v>43899.714583333334</v>
      </c>
      <c r="J416" s="38">
        <v>44105.380555555559</v>
      </c>
      <c r="K416" s="37" t="s">
        <v>100</v>
      </c>
      <c r="L416" s="37" t="s">
        <v>1051</v>
      </c>
    </row>
    <row r="417" spans="1:12" ht="14.5">
      <c r="A417" s="34" t="s">
        <v>933</v>
      </c>
      <c r="B417" s="34" t="s">
        <v>990</v>
      </c>
      <c r="C417" s="31" t="str">
        <f t="shared" ref="C417:C420" si="41">F417&amp;" - "&amp;D417</f>
        <v>IR-0282580 - Não cumprimento de orientações de segurança do trabalho e no uso dos produtos/equipamentos.</v>
      </c>
      <c r="D417" s="34" t="s">
        <v>1052</v>
      </c>
      <c r="E417" s="34" t="s">
        <v>85</v>
      </c>
      <c r="F417" s="34" t="s">
        <v>1053</v>
      </c>
      <c r="G417" s="34" t="s">
        <v>99</v>
      </c>
      <c r="H417" s="34" t="s">
        <v>99</v>
      </c>
      <c r="I417" s="35">
        <v>43899.714583333334</v>
      </c>
      <c r="J417" s="35">
        <v>44105.381944444445</v>
      </c>
      <c r="K417" s="34" t="s">
        <v>88</v>
      </c>
      <c r="L417" s="34" t="s">
        <v>1054</v>
      </c>
    </row>
    <row r="418" spans="1:12" ht="14.5">
      <c r="A418" s="31" t="s">
        <v>933</v>
      </c>
      <c r="B418" s="31" t="s">
        <v>990</v>
      </c>
      <c r="C418" s="31" t="str">
        <f t="shared" si="41"/>
        <v>IR-0282589 - Não realização da entrega/coleta de malote no prazo.</v>
      </c>
      <c r="D418" s="31" t="s">
        <v>1055</v>
      </c>
      <c r="E418" s="31" t="s">
        <v>85</v>
      </c>
      <c r="F418" s="31" t="s">
        <v>1056</v>
      </c>
      <c r="G418" s="31" t="s">
        <v>87</v>
      </c>
      <c r="H418" s="31" t="s">
        <v>87</v>
      </c>
      <c r="I418" s="32">
        <v>43899.714583333334</v>
      </c>
      <c r="J418" s="32">
        <v>44105.382638888892</v>
      </c>
      <c r="K418" s="31" t="s">
        <v>88</v>
      </c>
      <c r="L418" s="31" t="s">
        <v>1057</v>
      </c>
    </row>
    <row r="419" spans="1:12" ht="14.5">
      <c r="A419" s="34" t="s">
        <v>933</v>
      </c>
      <c r="B419" s="34" t="s">
        <v>990</v>
      </c>
      <c r="C419" s="31" t="str">
        <f t="shared" si="41"/>
        <v>IR-0282593 - Não reposição de material /insumos.</v>
      </c>
      <c r="D419" s="34" t="s">
        <v>1058</v>
      </c>
      <c r="E419" s="34" t="s">
        <v>85</v>
      </c>
      <c r="F419" s="34" t="s">
        <v>1059</v>
      </c>
      <c r="G419" s="34" t="s">
        <v>87</v>
      </c>
      <c r="H419" s="34" t="s">
        <v>87</v>
      </c>
      <c r="I419" s="35">
        <v>43899.714583333334</v>
      </c>
      <c r="J419" s="35">
        <v>44105.383333333331</v>
      </c>
      <c r="K419" s="34" t="s">
        <v>88</v>
      </c>
      <c r="L419" s="34" t="s">
        <v>1060</v>
      </c>
    </row>
    <row r="420" spans="1:12" ht="14.5">
      <c r="A420" s="31" t="s">
        <v>933</v>
      </c>
      <c r="B420" s="31" t="s">
        <v>990</v>
      </c>
      <c r="C420" s="31" t="str">
        <f t="shared" si="41"/>
        <v>IR-0284016 - Ocorrências relacionadas a Prevenção e Combate a incêndio no período noturno e finais de semana sem resposta imediata</v>
      </c>
      <c r="D420" s="31" t="s">
        <v>1061</v>
      </c>
      <c r="E420" s="31" t="s">
        <v>85</v>
      </c>
      <c r="F420" s="31" t="s">
        <v>1062</v>
      </c>
      <c r="G420" s="31" t="s">
        <v>87</v>
      </c>
      <c r="H420" s="31" t="s">
        <v>87</v>
      </c>
      <c r="I420" s="32">
        <v>43900.665972222225</v>
      </c>
      <c r="J420" s="32">
        <v>44012.4</v>
      </c>
      <c r="K420" s="31" t="s">
        <v>88</v>
      </c>
      <c r="L420" s="31" t="s">
        <v>1063</v>
      </c>
    </row>
    <row r="421" spans="1:12" ht="14.5" hidden="1">
      <c r="A421" s="37" t="s">
        <v>933</v>
      </c>
      <c r="B421" s="37" t="s">
        <v>990</v>
      </c>
      <c r="C421" s="37"/>
      <c r="D421" s="37" t="s">
        <v>1064</v>
      </c>
      <c r="E421" s="37" t="s">
        <v>85</v>
      </c>
      <c r="F421" s="37" t="s">
        <v>1065</v>
      </c>
      <c r="G421" s="37" t="s">
        <v>87</v>
      </c>
      <c r="H421" s="37" t="s">
        <v>87</v>
      </c>
      <c r="I421" s="38">
        <v>43900.665972222225</v>
      </c>
      <c r="J421" s="38">
        <v>44012.399305555555</v>
      </c>
      <c r="K421" s="37" t="s">
        <v>100</v>
      </c>
      <c r="L421" s="37" t="s">
        <v>1066</v>
      </c>
    </row>
    <row r="422" spans="1:12" ht="14.5">
      <c r="A422" s="31" t="s">
        <v>933</v>
      </c>
      <c r="B422" s="31" t="s">
        <v>990</v>
      </c>
      <c r="C422" s="31" t="str">
        <f t="shared" ref="C422:C427" si="42">F422&amp;" - "&amp;D422</f>
        <v>IR-0284003 - Participação do quantitativo mínimo de membros da brigada voluntária inferior ao necessário</v>
      </c>
      <c r="D422" s="31" t="s">
        <v>1064</v>
      </c>
      <c r="E422" s="31" t="s">
        <v>85</v>
      </c>
      <c r="F422" s="31" t="s">
        <v>1065</v>
      </c>
      <c r="G422" s="31" t="s">
        <v>87</v>
      </c>
      <c r="H422" s="31" t="s">
        <v>87</v>
      </c>
      <c r="I422" s="32">
        <v>43900.665972222225</v>
      </c>
      <c r="J422" s="32">
        <v>44012.399305555555</v>
      </c>
      <c r="K422" s="31" t="s">
        <v>88</v>
      </c>
      <c r="L422" s="31" t="s">
        <v>1067</v>
      </c>
    </row>
    <row r="423" spans="1:12" ht="14.5">
      <c r="A423" s="34" t="s">
        <v>933</v>
      </c>
      <c r="B423" s="34" t="s">
        <v>990</v>
      </c>
      <c r="C423" s="31" t="str">
        <f t="shared" si="42"/>
        <v>IR-0282601 - Prolongamento do serviço durante final de semana/feriado.</v>
      </c>
      <c r="D423" s="34" t="s">
        <v>1068</v>
      </c>
      <c r="E423" s="34" t="s">
        <v>85</v>
      </c>
      <c r="F423" s="34" t="s">
        <v>1069</v>
      </c>
      <c r="G423" s="34" t="s">
        <v>87</v>
      </c>
      <c r="H423" s="34" t="s">
        <v>87</v>
      </c>
      <c r="I423" s="35">
        <v>43899.714583333334</v>
      </c>
      <c r="J423" s="35">
        <v>44105.385416666664</v>
      </c>
      <c r="K423" s="34" t="s">
        <v>88</v>
      </c>
      <c r="L423" s="34" t="s">
        <v>1070</v>
      </c>
    </row>
    <row r="424" spans="1:12" ht="14.5">
      <c r="A424" s="31" t="s">
        <v>933</v>
      </c>
      <c r="B424" s="31" t="s">
        <v>990</v>
      </c>
      <c r="C424" s="31" t="str">
        <f t="shared" si="42"/>
        <v>IR-0282618 - Requisição dos serviços de zeladoria mal avaliada.</v>
      </c>
      <c r="D424" s="31" t="s">
        <v>1071</v>
      </c>
      <c r="E424" s="31" t="s">
        <v>85</v>
      </c>
      <c r="F424" s="31" t="s">
        <v>1072</v>
      </c>
      <c r="G424" s="31" t="s">
        <v>93</v>
      </c>
      <c r="H424" s="31" t="s">
        <v>93</v>
      </c>
      <c r="I424" s="32">
        <v>43899.715277777781</v>
      </c>
      <c r="J424" s="32">
        <v>44105.386111111111</v>
      </c>
      <c r="K424" s="31" t="s">
        <v>88</v>
      </c>
      <c r="L424" s="31" t="s">
        <v>1073</v>
      </c>
    </row>
    <row r="425" spans="1:12" ht="14.5">
      <c r="A425" s="34" t="s">
        <v>933</v>
      </c>
      <c r="B425" s="34" t="s">
        <v>990</v>
      </c>
      <c r="C425" s="31" t="str">
        <f t="shared" si="42"/>
        <v>IR-0282622 - Requisição fora do prazo e/ou com dados inconsistentes.</v>
      </c>
      <c r="D425" s="34" t="s">
        <v>1074</v>
      </c>
      <c r="E425" s="34" t="s">
        <v>85</v>
      </c>
      <c r="F425" s="34" t="s">
        <v>1075</v>
      </c>
      <c r="G425" s="34" t="s">
        <v>93</v>
      </c>
      <c r="H425" s="34" t="s">
        <v>93</v>
      </c>
      <c r="I425" s="35">
        <v>43899.715277777781</v>
      </c>
      <c r="J425" s="35">
        <v>44105.386805555558</v>
      </c>
      <c r="K425" s="34" t="s">
        <v>88</v>
      </c>
      <c r="L425" s="34" t="s">
        <v>1076</v>
      </c>
    </row>
    <row r="426" spans="1:12" ht="14.5">
      <c r="A426" s="31" t="s">
        <v>933</v>
      </c>
      <c r="B426" s="31" t="s">
        <v>990</v>
      </c>
      <c r="C426" s="31" t="str">
        <f t="shared" si="42"/>
        <v>IR-0282627 - Sinistro do bem ou documento transportado.</v>
      </c>
      <c r="D426" s="31" t="s">
        <v>1077</v>
      </c>
      <c r="E426" s="31" t="s">
        <v>85</v>
      </c>
      <c r="F426" s="31" t="s">
        <v>1078</v>
      </c>
      <c r="G426" s="31" t="s">
        <v>87</v>
      </c>
      <c r="H426" s="31" t="s">
        <v>87</v>
      </c>
      <c r="I426" s="32">
        <v>43899.715277777781</v>
      </c>
      <c r="J426" s="32">
        <v>44105.386805555558</v>
      </c>
      <c r="K426" s="31" t="s">
        <v>88</v>
      </c>
      <c r="L426" s="31" t="s">
        <v>1079</v>
      </c>
    </row>
    <row r="427" spans="1:12" ht="14.5">
      <c r="A427" s="34" t="s">
        <v>933</v>
      </c>
      <c r="B427" s="34" t="s">
        <v>990</v>
      </c>
      <c r="C427" s="31" t="str">
        <f t="shared" si="42"/>
        <v>IR-0282638 - Uso de veículo próprio do empregado a serviço do Serpro.</v>
      </c>
      <c r="D427" s="34" t="s">
        <v>1080</v>
      </c>
      <c r="E427" s="34" t="s">
        <v>85</v>
      </c>
      <c r="F427" s="34" t="s">
        <v>1081</v>
      </c>
      <c r="G427" s="34" t="s">
        <v>93</v>
      </c>
      <c r="H427" s="34" t="s">
        <v>93</v>
      </c>
      <c r="I427" s="35">
        <v>43899.715277777781</v>
      </c>
      <c r="J427" s="35">
        <v>44105.388194444444</v>
      </c>
      <c r="K427" s="34" t="s">
        <v>88</v>
      </c>
      <c r="L427" s="34" t="s">
        <v>1082</v>
      </c>
    </row>
    <row r="428" spans="1:12" ht="14.5" hidden="1">
      <c r="A428" s="37" t="s">
        <v>933</v>
      </c>
      <c r="B428" s="37" t="s">
        <v>990</v>
      </c>
      <c r="C428" s="37"/>
      <c r="D428" s="37" t="s">
        <v>1083</v>
      </c>
      <c r="E428" s="37" t="s">
        <v>85</v>
      </c>
      <c r="F428" s="37" t="s">
        <v>1084</v>
      </c>
      <c r="G428" s="37" t="s">
        <v>99</v>
      </c>
      <c r="H428" s="37" t="s">
        <v>87</v>
      </c>
      <c r="I428" s="38">
        <v>43900.665972222225</v>
      </c>
      <c r="J428" s="38">
        <v>44012.398611111108</v>
      </c>
      <c r="K428" s="37" t="s">
        <v>100</v>
      </c>
      <c r="L428" s="37" t="s">
        <v>1085</v>
      </c>
    </row>
    <row r="429" spans="1:12" ht="14.5">
      <c r="A429" s="34" t="s">
        <v>933</v>
      </c>
      <c r="B429" s="34" t="s">
        <v>653</v>
      </c>
      <c r="C429" s="31" t="str">
        <f t="shared" ref="C429:C433" si="43">F429&amp;" - "&amp;D429</f>
        <v>IR-0282381 - Autuação incompleta de documentos nos processos.</v>
      </c>
      <c r="D429" s="34" t="s">
        <v>1086</v>
      </c>
      <c r="E429" s="34" t="s">
        <v>85</v>
      </c>
      <c r="F429" s="34" t="s">
        <v>1087</v>
      </c>
      <c r="G429" s="34" t="s">
        <v>87</v>
      </c>
      <c r="H429" s="34" t="s">
        <v>87</v>
      </c>
      <c r="I429" s="35">
        <v>43899.712500000001</v>
      </c>
      <c r="J429" s="35">
        <v>44105.370833333334</v>
      </c>
      <c r="K429" s="34" t="s">
        <v>88</v>
      </c>
      <c r="L429" s="34" t="s">
        <v>1088</v>
      </c>
    </row>
    <row r="430" spans="1:12" ht="14.5">
      <c r="A430" s="31" t="s">
        <v>933</v>
      </c>
      <c r="B430" s="31" t="s">
        <v>653</v>
      </c>
      <c r="C430" s="31" t="str">
        <f t="shared" si="43"/>
        <v>IR-0282396 - Contrato encerrado (ou não mais vigente) permanecer na base de contratos ativos no Hisaq.</v>
      </c>
      <c r="D430" s="31" t="s">
        <v>1089</v>
      </c>
      <c r="E430" s="31" t="s">
        <v>85</v>
      </c>
      <c r="F430" s="31" t="s">
        <v>1090</v>
      </c>
      <c r="G430" s="31" t="s">
        <v>93</v>
      </c>
      <c r="H430" s="31" t="s">
        <v>93</v>
      </c>
      <c r="I430" s="32">
        <v>43899.713194444441</v>
      </c>
      <c r="J430" s="32">
        <v>44105.37222222222</v>
      </c>
      <c r="K430" s="31" t="s">
        <v>88</v>
      </c>
      <c r="L430" s="31" t="s">
        <v>1091</v>
      </c>
    </row>
    <row r="431" spans="1:12" ht="14.5">
      <c r="A431" s="34" t="s">
        <v>933</v>
      </c>
      <c r="B431" s="34" t="s">
        <v>653</v>
      </c>
      <c r="C431" s="31" t="str">
        <f t="shared" si="43"/>
        <v>IR-0282402 - Demanda sem planejamento.</v>
      </c>
      <c r="D431" s="34" t="s">
        <v>1092</v>
      </c>
      <c r="E431" s="34" t="s">
        <v>85</v>
      </c>
      <c r="F431" s="34" t="s">
        <v>1093</v>
      </c>
      <c r="G431" s="34" t="s">
        <v>87</v>
      </c>
      <c r="H431" s="34" t="s">
        <v>87</v>
      </c>
      <c r="I431" s="35">
        <v>43899.713194444441</v>
      </c>
      <c r="J431" s="35">
        <v>44105.37222222222</v>
      </c>
      <c r="K431" s="34" t="s">
        <v>88</v>
      </c>
      <c r="L431" s="34" t="s">
        <v>1094</v>
      </c>
    </row>
    <row r="432" spans="1:12" ht="14.5">
      <c r="A432" s="31" t="s">
        <v>933</v>
      </c>
      <c r="B432" s="31" t="s">
        <v>653</v>
      </c>
      <c r="C432" s="31" t="str">
        <f t="shared" si="43"/>
        <v>IR-0282413 - Desacordo entre condições do Projeto Básico/Termo de Referência e Edital.</v>
      </c>
      <c r="D432" s="31" t="s">
        <v>1095</v>
      </c>
      <c r="E432" s="31" t="s">
        <v>85</v>
      </c>
      <c r="F432" s="31" t="s">
        <v>1096</v>
      </c>
      <c r="G432" s="31" t="s">
        <v>93</v>
      </c>
      <c r="H432" s="31" t="s">
        <v>93</v>
      </c>
      <c r="I432" s="32">
        <v>43899.713194444441</v>
      </c>
      <c r="J432" s="32">
        <v>44105.372916666667</v>
      </c>
      <c r="K432" s="31" t="s">
        <v>88</v>
      </c>
      <c r="L432" s="31" t="s">
        <v>1097</v>
      </c>
    </row>
    <row r="433" spans="1:12" ht="14.5">
      <c r="A433" s="34" t="s">
        <v>933</v>
      </c>
      <c r="B433" s="34" t="s">
        <v>653</v>
      </c>
      <c r="C433" s="31" t="str">
        <f t="shared" si="43"/>
        <v>IR-0282423 - Descumprimento de obrigações contratuais.</v>
      </c>
      <c r="D433" s="34" t="s">
        <v>1098</v>
      </c>
      <c r="E433" s="34" t="s">
        <v>85</v>
      </c>
      <c r="F433" s="34" t="s">
        <v>1099</v>
      </c>
      <c r="G433" s="34" t="s">
        <v>87</v>
      </c>
      <c r="H433" s="34" t="s">
        <v>87</v>
      </c>
      <c r="I433" s="35">
        <v>43899.713194444441</v>
      </c>
      <c r="J433" s="35">
        <v>44105.373611111114</v>
      </c>
      <c r="K433" s="34" t="s">
        <v>88</v>
      </c>
      <c r="L433" s="34" t="s">
        <v>1100</v>
      </c>
    </row>
    <row r="434" spans="1:12" ht="14.5" hidden="1">
      <c r="A434" s="37" t="s">
        <v>933</v>
      </c>
      <c r="B434" s="37" t="s">
        <v>653</v>
      </c>
      <c r="C434" s="37"/>
      <c r="D434" s="37" t="s">
        <v>1101</v>
      </c>
      <c r="E434" s="37" t="s">
        <v>85</v>
      </c>
      <c r="F434" s="37" t="s">
        <v>1102</v>
      </c>
      <c r="G434" s="37" t="s">
        <v>87</v>
      </c>
      <c r="H434" s="37" t="s">
        <v>93</v>
      </c>
      <c r="I434" s="38">
        <v>43899.713194444441</v>
      </c>
      <c r="J434" s="38">
        <v>44105.374305555553</v>
      </c>
      <c r="K434" s="37" t="s">
        <v>100</v>
      </c>
      <c r="L434" s="37" t="s">
        <v>1103</v>
      </c>
    </row>
    <row r="435" spans="1:12" ht="14.5">
      <c r="A435" s="34" t="s">
        <v>933</v>
      </c>
      <c r="B435" s="34" t="s">
        <v>653</v>
      </c>
      <c r="C435" s="31" t="str">
        <f t="shared" ref="C435:C437" si="44">F435&amp;" - "&amp;D435</f>
        <v>IR-0282440 - Direcionamento nas compras de dispensa por valor.</v>
      </c>
      <c r="D435" s="34" t="s">
        <v>1101</v>
      </c>
      <c r="E435" s="34" t="s">
        <v>85</v>
      </c>
      <c r="F435" s="34" t="s">
        <v>1102</v>
      </c>
      <c r="G435" s="34" t="s">
        <v>87</v>
      </c>
      <c r="H435" s="34" t="s">
        <v>93</v>
      </c>
      <c r="I435" s="35">
        <v>43899.713194444441</v>
      </c>
      <c r="J435" s="35">
        <v>44105.374305555553</v>
      </c>
      <c r="K435" s="34" t="s">
        <v>88</v>
      </c>
      <c r="L435" s="34" t="s">
        <v>1104</v>
      </c>
    </row>
    <row r="436" spans="1:12" ht="14.5">
      <c r="A436" s="31" t="s">
        <v>933</v>
      </c>
      <c r="B436" s="31" t="s">
        <v>653</v>
      </c>
      <c r="C436" s="31" t="str">
        <f t="shared" si="44"/>
        <v>IR-0282448 - Dispensar (relevar) indevidamente uma multa.</v>
      </c>
      <c r="D436" s="31" t="s">
        <v>1105</v>
      </c>
      <c r="E436" s="31" t="s">
        <v>85</v>
      </c>
      <c r="F436" s="31" t="s">
        <v>1106</v>
      </c>
      <c r="G436" s="31" t="s">
        <v>93</v>
      </c>
      <c r="H436" s="31" t="s">
        <v>93</v>
      </c>
      <c r="I436" s="32">
        <v>43899.713194444441</v>
      </c>
      <c r="J436" s="32">
        <v>44105.374305555553</v>
      </c>
      <c r="K436" s="31" t="s">
        <v>88</v>
      </c>
      <c r="L436" s="31" t="s">
        <v>1107</v>
      </c>
    </row>
    <row r="437" spans="1:12" ht="14.5">
      <c r="A437" s="34" t="s">
        <v>933</v>
      </c>
      <c r="B437" s="34" t="s">
        <v>653</v>
      </c>
      <c r="C437" s="31" t="str">
        <f t="shared" si="44"/>
        <v>IR-0282453 - Equipamento sem manutenção ao final da garantia.</v>
      </c>
      <c r="D437" s="34" t="s">
        <v>1108</v>
      </c>
      <c r="E437" s="34" t="s">
        <v>85</v>
      </c>
      <c r="F437" s="34" t="s">
        <v>1109</v>
      </c>
      <c r="G437" s="34" t="s">
        <v>93</v>
      </c>
      <c r="H437" s="34" t="s">
        <v>93</v>
      </c>
      <c r="I437" s="35">
        <v>43899.713194444441</v>
      </c>
      <c r="J437" s="35">
        <v>44105.375</v>
      </c>
      <c r="K437" s="34" t="s">
        <v>88</v>
      </c>
      <c r="L437" s="34" t="s">
        <v>1110</v>
      </c>
    </row>
    <row r="438" spans="1:12" ht="14.5" hidden="1">
      <c r="A438" s="37" t="s">
        <v>933</v>
      </c>
      <c r="B438" s="37" t="s">
        <v>653</v>
      </c>
      <c r="C438" s="37"/>
      <c r="D438" s="37" t="s">
        <v>1111</v>
      </c>
      <c r="E438" s="37" t="s">
        <v>85</v>
      </c>
      <c r="F438" s="37" t="s">
        <v>1112</v>
      </c>
      <c r="G438" s="37" t="s">
        <v>87</v>
      </c>
      <c r="H438" s="37" t="s">
        <v>93</v>
      </c>
      <c r="I438" s="38">
        <v>43899.713888888888</v>
      </c>
      <c r="J438" s="38">
        <v>44105.376388888886</v>
      </c>
      <c r="K438" s="37" t="s">
        <v>100</v>
      </c>
      <c r="L438" s="37" t="s">
        <v>1113</v>
      </c>
    </row>
    <row r="439" spans="1:12" ht="14.5">
      <c r="A439" s="34" t="s">
        <v>933</v>
      </c>
      <c r="B439" s="34" t="s">
        <v>653</v>
      </c>
      <c r="C439" s="31" t="str">
        <f>F439&amp;" - "&amp;D439</f>
        <v>IR-0282498 - Falhas no processo de penalidade.</v>
      </c>
      <c r="D439" s="34" t="s">
        <v>1111</v>
      </c>
      <c r="E439" s="34" t="s">
        <v>85</v>
      </c>
      <c r="F439" s="34" t="s">
        <v>1112</v>
      </c>
      <c r="G439" s="34" t="s">
        <v>87</v>
      </c>
      <c r="H439" s="34" t="s">
        <v>93</v>
      </c>
      <c r="I439" s="35">
        <v>43899.713888888888</v>
      </c>
      <c r="J439" s="35">
        <v>44105.376388888886</v>
      </c>
      <c r="K439" s="34" t="s">
        <v>88</v>
      </c>
      <c r="L439" s="34" t="s">
        <v>1114</v>
      </c>
    </row>
    <row r="440" spans="1:12" ht="14.5" hidden="1">
      <c r="A440" s="37" t="s">
        <v>933</v>
      </c>
      <c r="B440" s="37" t="s">
        <v>653</v>
      </c>
      <c r="C440" s="37"/>
      <c r="D440" s="37" t="s">
        <v>1115</v>
      </c>
      <c r="E440" s="37" t="s">
        <v>85</v>
      </c>
      <c r="F440" s="37" t="s">
        <v>1116</v>
      </c>
      <c r="G440" s="37" t="s">
        <v>87</v>
      </c>
      <c r="H440" s="37" t="s">
        <v>93</v>
      </c>
      <c r="I440" s="38">
        <v>43899.713888888888</v>
      </c>
      <c r="J440" s="38">
        <v>44105.378472222219</v>
      </c>
      <c r="K440" s="37" t="s">
        <v>100</v>
      </c>
      <c r="L440" s="37" t="s">
        <v>1117</v>
      </c>
    </row>
    <row r="441" spans="1:12" ht="14.5">
      <c r="A441" s="34" t="s">
        <v>933</v>
      </c>
      <c r="B441" s="34" t="s">
        <v>653</v>
      </c>
      <c r="C441" s="31" t="str">
        <f t="shared" ref="C441:C442" si="45">F441&amp;" - "&amp;D441</f>
        <v>IR-0282525 - Fornecedor não manter proposta na licitação.</v>
      </c>
      <c r="D441" s="34" t="s">
        <v>1115</v>
      </c>
      <c r="E441" s="34" t="s">
        <v>85</v>
      </c>
      <c r="F441" s="34" t="s">
        <v>1116</v>
      </c>
      <c r="G441" s="34" t="s">
        <v>87</v>
      </c>
      <c r="H441" s="34" t="s">
        <v>93</v>
      </c>
      <c r="I441" s="35">
        <v>43899.713888888888</v>
      </c>
      <c r="J441" s="35">
        <v>44105.378472222219</v>
      </c>
      <c r="K441" s="34" t="s">
        <v>88</v>
      </c>
      <c r="L441" s="34" t="s">
        <v>1118</v>
      </c>
    </row>
    <row r="442" spans="1:12" ht="14.5">
      <c r="A442" s="31" t="s">
        <v>933</v>
      </c>
      <c r="B442" s="31" t="s">
        <v>653</v>
      </c>
      <c r="C442" s="31" t="str">
        <f t="shared" si="45"/>
        <v>IR-0282567 - Manter contratação com valores elevados em relação ao mercado.</v>
      </c>
      <c r="D442" s="31" t="s">
        <v>1119</v>
      </c>
      <c r="E442" s="31" t="s">
        <v>85</v>
      </c>
      <c r="F442" s="31" t="s">
        <v>1120</v>
      </c>
      <c r="G442" s="31" t="s">
        <v>93</v>
      </c>
      <c r="H442" s="31" t="s">
        <v>93</v>
      </c>
      <c r="I442" s="32">
        <v>43899.714583333334</v>
      </c>
      <c r="J442" s="32">
        <v>44105.381249999999</v>
      </c>
      <c r="K442" s="31" t="s">
        <v>88</v>
      </c>
      <c r="L442" s="31" t="s">
        <v>1121</v>
      </c>
    </row>
    <row r="443" spans="1:12" ht="14.5" hidden="1">
      <c r="A443" s="37" t="s">
        <v>933</v>
      </c>
      <c r="B443" s="37" t="s">
        <v>653</v>
      </c>
      <c r="C443" s="37"/>
      <c r="D443" s="37" t="s">
        <v>1122</v>
      </c>
      <c r="E443" s="37" t="s">
        <v>85</v>
      </c>
      <c r="F443" s="37" t="s">
        <v>1123</v>
      </c>
      <c r="G443" s="37" t="s">
        <v>99</v>
      </c>
      <c r="H443" s="37" t="s">
        <v>93</v>
      </c>
      <c r="I443" s="38">
        <v>43899.715277777781</v>
      </c>
      <c r="J443" s="38">
        <v>44105.388194444444</v>
      </c>
      <c r="K443" s="37" t="s">
        <v>100</v>
      </c>
      <c r="L443" s="37" t="s">
        <v>1124</v>
      </c>
    </row>
    <row r="444" spans="1:12" ht="14.5">
      <c r="A444" s="31" t="s">
        <v>933</v>
      </c>
      <c r="B444" s="31" t="s">
        <v>653</v>
      </c>
      <c r="C444" s="31" t="str">
        <f>F444&amp;" - "&amp;D444</f>
        <v>IR-0282631 - Solicitação da contratação com prazo exíguo para a conclusão.</v>
      </c>
      <c r="D444" s="31" t="s">
        <v>1122</v>
      </c>
      <c r="E444" s="31" t="s">
        <v>85</v>
      </c>
      <c r="F444" s="31" t="s">
        <v>1123</v>
      </c>
      <c r="G444" s="31" t="s">
        <v>99</v>
      </c>
      <c r="H444" s="31" t="s">
        <v>93</v>
      </c>
      <c r="I444" s="32">
        <v>43899.715277777781</v>
      </c>
      <c r="J444" s="32">
        <v>44105.388194444444</v>
      </c>
      <c r="K444" s="31" t="s">
        <v>88</v>
      </c>
      <c r="L444" s="31" t="s">
        <v>1125</v>
      </c>
    </row>
    <row r="445" spans="1:12" ht="14.5" hidden="1">
      <c r="A445" s="37" t="s">
        <v>1126</v>
      </c>
      <c r="B445" s="37" t="s">
        <v>1127</v>
      </c>
      <c r="C445" s="37"/>
      <c r="D445" s="37" t="s">
        <v>1128</v>
      </c>
      <c r="E445" s="37" t="s">
        <v>85</v>
      </c>
      <c r="F445" s="37" t="s">
        <v>1129</v>
      </c>
      <c r="G445" s="37" t="s">
        <v>99</v>
      </c>
      <c r="H445" s="37" t="s">
        <v>87</v>
      </c>
      <c r="I445" s="38">
        <v>43899.744444444441</v>
      </c>
      <c r="J445" s="38">
        <v>44140.452777777777</v>
      </c>
      <c r="K445" s="37" t="s">
        <v>100</v>
      </c>
      <c r="L445" s="37" t="s">
        <v>1130</v>
      </c>
    </row>
    <row r="446" spans="1:12" ht="14.5">
      <c r="A446" s="31" t="s">
        <v>1126</v>
      </c>
      <c r="B446" s="31" t="s">
        <v>1127</v>
      </c>
      <c r="C446" s="31" t="str">
        <f>F446&amp;" - "&amp;D446</f>
        <v>IR-0282676 - Ausência de prestadores credenciados na rede</v>
      </c>
      <c r="D446" s="31" t="s">
        <v>1128</v>
      </c>
      <c r="E446" s="31" t="s">
        <v>85</v>
      </c>
      <c r="F446" s="31" t="s">
        <v>1129</v>
      </c>
      <c r="G446" s="31" t="s">
        <v>99</v>
      </c>
      <c r="H446" s="31" t="s">
        <v>87</v>
      </c>
      <c r="I446" s="32">
        <v>43899.744444444441</v>
      </c>
      <c r="J446" s="32">
        <v>44140.452777777777</v>
      </c>
      <c r="K446" s="31" t="s">
        <v>88</v>
      </c>
      <c r="L446" s="31" t="s">
        <v>1131</v>
      </c>
    </row>
    <row r="447" spans="1:12" ht="14.5" hidden="1">
      <c r="A447" s="37" t="s">
        <v>1126</v>
      </c>
      <c r="B447" s="37" t="s">
        <v>1127</v>
      </c>
      <c r="C447" s="37"/>
      <c r="D447" s="37" t="s">
        <v>1132</v>
      </c>
      <c r="E447" s="37" t="s">
        <v>85</v>
      </c>
      <c r="F447" s="37" t="s">
        <v>1133</v>
      </c>
      <c r="G447" s="37" t="s">
        <v>118</v>
      </c>
      <c r="H447" s="37" t="s">
        <v>99</v>
      </c>
      <c r="I447" s="38">
        <v>44006.73541666667</v>
      </c>
      <c r="J447" s="38">
        <v>44068.668749999997</v>
      </c>
      <c r="K447" s="37" t="s">
        <v>100</v>
      </c>
      <c r="L447" s="37" t="s">
        <v>1134</v>
      </c>
    </row>
    <row r="448" spans="1:12" ht="14.5">
      <c r="A448" s="31" t="s">
        <v>1126</v>
      </c>
      <c r="B448" s="31" t="s">
        <v>1127</v>
      </c>
      <c r="C448" s="31" t="str">
        <f>F448&amp;" - "&amp;D448</f>
        <v>IR-0909786 - Descumprimento das diretrizes e parâmetros CGPAR para o custeio do BAS</v>
      </c>
      <c r="D448" s="31" t="s">
        <v>1132</v>
      </c>
      <c r="E448" s="31" t="s">
        <v>85</v>
      </c>
      <c r="F448" s="31" t="s">
        <v>1133</v>
      </c>
      <c r="G448" s="31" t="s">
        <v>118</v>
      </c>
      <c r="H448" s="31" t="s">
        <v>99</v>
      </c>
      <c r="I448" s="32">
        <v>44006.73541666667</v>
      </c>
      <c r="J448" s="32">
        <v>44068.668749999997</v>
      </c>
      <c r="K448" s="31" t="s">
        <v>88</v>
      </c>
      <c r="L448" s="31" t="s">
        <v>1135</v>
      </c>
    </row>
    <row r="449" spans="1:12" ht="14.5" hidden="1">
      <c r="A449" s="37" t="s">
        <v>1126</v>
      </c>
      <c r="B449" s="37" t="s">
        <v>1127</v>
      </c>
      <c r="C449" s="37"/>
      <c r="D449" s="37" t="s">
        <v>1136</v>
      </c>
      <c r="E449" s="37" t="s">
        <v>85</v>
      </c>
      <c r="F449" s="37" t="s">
        <v>1137</v>
      </c>
      <c r="G449" s="37" t="s">
        <v>87</v>
      </c>
      <c r="H449" s="37" t="s">
        <v>87</v>
      </c>
      <c r="I449" s="38">
        <v>43899.745833333334</v>
      </c>
      <c r="J449" s="38">
        <v>44140.456250000003</v>
      </c>
      <c r="K449" s="37" t="s">
        <v>100</v>
      </c>
      <c r="L449" s="37" t="s">
        <v>1138</v>
      </c>
    </row>
    <row r="450" spans="1:12" ht="14.5">
      <c r="A450" s="31" t="s">
        <v>1126</v>
      </c>
      <c r="B450" s="31" t="s">
        <v>1127</v>
      </c>
      <c r="C450" s="31" t="str">
        <f>F450&amp;" - "&amp;D450</f>
        <v>IR-0282800 - Descumprimento do prazo de pagamento ao beneficiário e pagamento inadequado do reembolso.</v>
      </c>
      <c r="D450" s="31" t="s">
        <v>1136</v>
      </c>
      <c r="E450" s="31" t="s">
        <v>85</v>
      </c>
      <c r="F450" s="31" t="s">
        <v>1137</v>
      </c>
      <c r="G450" s="31" t="s">
        <v>87</v>
      </c>
      <c r="H450" s="31" t="s">
        <v>87</v>
      </c>
      <c r="I450" s="32">
        <v>43899.745833333334</v>
      </c>
      <c r="J450" s="32">
        <v>44140.456250000003</v>
      </c>
      <c r="K450" s="31" t="s">
        <v>88</v>
      </c>
      <c r="L450" s="31" t="s">
        <v>1139</v>
      </c>
    </row>
    <row r="451" spans="1:12" ht="14.5" hidden="1">
      <c r="A451" s="37" t="s">
        <v>1126</v>
      </c>
      <c r="B451" s="37" t="s">
        <v>1127</v>
      </c>
      <c r="C451" s="37"/>
      <c r="D451" s="37" t="s">
        <v>1140</v>
      </c>
      <c r="E451" s="37" t="s">
        <v>85</v>
      </c>
      <c r="F451" s="37" t="s">
        <v>1141</v>
      </c>
      <c r="G451" s="37" t="s">
        <v>99</v>
      </c>
      <c r="H451" s="37" t="s">
        <v>87</v>
      </c>
      <c r="I451" s="38">
        <v>43899.746527777781</v>
      </c>
      <c r="J451" s="38">
        <v>44140.459027777775</v>
      </c>
      <c r="K451" s="37" t="s">
        <v>100</v>
      </c>
      <c r="L451" s="37" t="s">
        <v>1142</v>
      </c>
    </row>
    <row r="452" spans="1:12" ht="14.5">
      <c r="A452" s="31" t="s">
        <v>1126</v>
      </c>
      <c r="B452" s="31" t="s">
        <v>1127</v>
      </c>
      <c r="C452" s="31" t="str">
        <f>F452&amp;" - "&amp;D452</f>
        <v>IR-0282886 - Gerar o arquivo de cobrança com as informações incorretas</v>
      </c>
      <c r="D452" s="31" t="s">
        <v>1140</v>
      </c>
      <c r="E452" s="31" t="s">
        <v>85</v>
      </c>
      <c r="F452" s="31" t="s">
        <v>1141</v>
      </c>
      <c r="G452" s="31" t="s">
        <v>99</v>
      </c>
      <c r="H452" s="31" t="s">
        <v>87</v>
      </c>
      <c r="I452" s="32">
        <v>43899.746527777781</v>
      </c>
      <c r="J452" s="32">
        <v>44140.459027777775</v>
      </c>
      <c r="K452" s="31" t="s">
        <v>88</v>
      </c>
      <c r="L452" s="31" t="s">
        <v>1143</v>
      </c>
    </row>
    <row r="453" spans="1:12" ht="14.5" hidden="1">
      <c r="A453" s="37" t="s">
        <v>1126</v>
      </c>
      <c r="B453" s="37" t="s">
        <v>1127</v>
      </c>
      <c r="C453" s="37"/>
      <c r="D453" s="37" t="s">
        <v>1144</v>
      </c>
      <c r="E453" s="37" t="s">
        <v>85</v>
      </c>
      <c r="F453" s="37" t="s">
        <v>1145</v>
      </c>
      <c r="G453" s="37" t="s">
        <v>87</v>
      </c>
      <c r="H453" s="37" t="s">
        <v>93</v>
      </c>
      <c r="I453" s="38">
        <v>43899.74722222222</v>
      </c>
      <c r="J453" s="38">
        <v>44140.461111111108</v>
      </c>
      <c r="K453" s="37" t="s">
        <v>100</v>
      </c>
      <c r="L453" s="37" t="s">
        <v>1146</v>
      </c>
    </row>
    <row r="454" spans="1:12" ht="14.5">
      <c r="A454" s="31" t="s">
        <v>1126</v>
      </c>
      <c r="B454" s="31" t="s">
        <v>1127</v>
      </c>
      <c r="C454" s="31" t="str">
        <f>F454&amp;" - "&amp;D454</f>
        <v>IR-0282908 - Intervenção no PAS/Serpro, pela ANS</v>
      </c>
      <c r="D454" s="31" t="s">
        <v>1144</v>
      </c>
      <c r="E454" s="31" t="s">
        <v>85</v>
      </c>
      <c r="F454" s="31" t="s">
        <v>1145</v>
      </c>
      <c r="G454" s="31" t="s">
        <v>87</v>
      </c>
      <c r="H454" s="31" t="s">
        <v>93</v>
      </c>
      <c r="I454" s="32">
        <v>43899.74722222222</v>
      </c>
      <c r="J454" s="32">
        <v>44140.461111111108</v>
      </c>
      <c r="K454" s="31" t="s">
        <v>88</v>
      </c>
      <c r="L454" s="31" t="s">
        <v>1147</v>
      </c>
    </row>
    <row r="455" spans="1:12" ht="14.5" hidden="1">
      <c r="A455" s="37" t="s">
        <v>1126</v>
      </c>
      <c r="B455" s="37" t="s">
        <v>1127</v>
      </c>
      <c r="C455" s="37"/>
      <c r="D455" s="37" t="s">
        <v>1148</v>
      </c>
      <c r="E455" s="37" t="s">
        <v>85</v>
      </c>
      <c r="F455" s="37" t="s">
        <v>1149</v>
      </c>
      <c r="G455" s="37" t="s">
        <v>87</v>
      </c>
      <c r="H455" s="37" t="s">
        <v>93</v>
      </c>
      <c r="I455" s="38">
        <v>43899.747916666667</v>
      </c>
      <c r="J455" s="38">
        <v>44140.463194444441</v>
      </c>
      <c r="K455" s="37" t="s">
        <v>100</v>
      </c>
      <c r="L455" s="37" t="s">
        <v>1150</v>
      </c>
    </row>
    <row r="456" spans="1:12" ht="14.5">
      <c r="A456" s="31" t="s">
        <v>1126</v>
      </c>
      <c r="B456" s="31" t="s">
        <v>1127</v>
      </c>
      <c r="C456" s="31" t="str">
        <f>F456&amp;" - "&amp;D456</f>
        <v>IR-0282963 - Não realização do atendimento dos serviços prescritos em regulamentos e legislações que regem o PAS/Serpro.</v>
      </c>
      <c r="D456" s="31" t="s">
        <v>1148</v>
      </c>
      <c r="E456" s="31" t="s">
        <v>85</v>
      </c>
      <c r="F456" s="31" t="s">
        <v>1149</v>
      </c>
      <c r="G456" s="31" t="s">
        <v>87</v>
      </c>
      <c r="H456" s="31" t="s">
        <v>93</v>
      </c>
      <c r="I456" s="32">
        <v>43899.747916666667</v>
      </c>
      <c r="J456" s="32">
        <v>44140.463194444441</v>
      </c>
      <c r="K456" s="31" t="s">
        <v>88</v>
      </c>
      <c r="L456" s="31" t="s">
        <v>1151</v>
      </c>
    </row>
    <row r="457" spans="1:12" ht="14.5" hidden="1">
      <c r="A457" s="37" t="s">
        <v>1126</v>
      </c>
      <c r="B457" s="37" t="s">
        <v>1152</v>
      </c>
      <c r="C457" s="37"/>
      <c r="D457" s="37" t="s">
        <v>1153</v>
      </c>
      <c r="E457" s="37" t="s">
        <v>85</v>
      </c>
      <c r="F457" s="37" t="s">
        <v>1154</v>
      </c>
      <c r="G457" s="37" t="s">
        <v>87</v>
      </c>
      <c r="H457" s="37" t="s">
        <v>93</v>
      </c>
      <c r="I457" s="38">
        <v>43899.74722222222</v>
      </c>
      <c r="J457" s="39">
        <v>44180.652083333334</v>
      </c>
      <c r="K457" s="37" t="s">
        <v>100</v>
      </c>
      <c r="L457" s="37" t="s">
        <v>1155</v>
      </c>
    </row>
    <row r="458" spans="1:12" ht="14.5">
      <c r="A458" s="31" t="s">
        <v>1126</v>
      </c>
      <c r="B458" s="31" t="s">
        <v>1152</v>
      </c>
      <c r="C458" s="31" t="str">
        <f>F458&amp;" - "&amp;D458</f>
        <v>IR-0282900 - 18 Inexistência ou inadequação do plano de trabalho</v>
      </c>
      <c r="D458" s="31" t="s">
        <v>1153</v>
      </c>
      <c r="E458" s="31" t="s">
        <v>85</v>
      </c>
      <c r="F458" s="31" t="s">
        <v>1154</v>
      </c>
      <c r="G458" s="31" t="s">
        <v>87</v>
      </c>
      <c r="H458" s="31" t="s">
        <v>93</v>
      </c>
      <c r="I458" s="32">
        <v>43899.74722222222</v>
      </c>
      <c r="J458" s="33">
        <v>44180.652083333334</v>
      </c>
      <c r="K458" s="31" t="s">
        <v>88</v>
      </c>
      <c r="L458" s="31" t="s">
        <v>1156</v>
      </c>
    </row>
    <row r="459" spans="1:12" ht="14.5" hidden="1">
      <c r="A459" s="37" t="s">
        <v>1126</v>
      </c>
      <c r="B459" s="37" t="s">
        <v>1152</v>
      </c>
      <c r="C459" s="37"/>
      <c r="D459" s="37" t="s">
        <v>1157</v>
      </c>
      <c r="E459" s="37" t="s">
        <v>85</v>
      </c>
      <c r="F459" s="37" t="s">
        <v>1158</v>
      </c>
      <c r="G459" s="37" t="s">
        <v>93</v>
      </c>
      <c r="H459" s="37" t="s">
        <v>93</v>
      </c>
      <c r="I459" s="38">
        <v>43899.74722222222</v>
      </c>
      <c r="J459" s="38">
        <v>44068.67291666667</v>
      </c>
      <c r="K459" s="37" t="s">
        <v>100</v>
      </c>
      <c r="L459" s="37" t="s">
        <v>1159</v>
      </c>
    </row>
    <row r="460" spans="1:12" ht="14.5">
      <c r="A460" s="31" t="s">
        <v>1126</v>
      </c>
      <c r="B460" s="31" t="s">
        <v>1152</v>
      </c>
      <c r="C460" s="31" t="str">
        <f>F460&amp;" - "&amp;D460</f>
        <v>IR-0282949 - 19 Não ocorrência da promoção</v>
      </c>
      <c r="D460" s="31" t="s">
        <v>1157</v>
      </c>
      <c r="E460" s="31" t="s">
        <v>85</v>
      </c>
      <c r="F460" s="31" t="s">
        <v>1158</v>
      </c>
      <c r="G460" s="31" t="s">
        <v>93</v>
      </c>
      <c r="H460" s="31" t="s">
        <v>93</v>
      </c>
      <c r="I460" s="32">
        <v>43899.74722222222</v>
      </c>
      <c r="J460" s="32">
        <v>44068.67291666667</v>
      </c>
      <c r="K460" s="31" t="s">
        <v>88</v>
      </c>
      <c r="L460" s="31" t="s">
        <v>1159</v>
      </c>
    </row>
    <row r="461" spans="1:12" ht="14.5" hidden="1">
      <c r="A461" s="37" t="s">
        <v>1126</v>
      </c>
      <c r="B461" s="37" t="s">
        <v>1152</v>
      </c>
      <c r="C461" s="37"/>
      <c r="D461" s="37" t="s">
        <v>1160</v>
      </c>
      <c r="E461" s="37" t="s">
        <v>85</v>
      </c>
      <c r="F461" s="37" t="s">
        <v>1161</v>
      </c>
      <c r="G461" s="37" t="s">
        <v>87</v>
      </c>
      <c r="H461" s="37" t="s">
        <v>87</v>
      </c>
      <c r="I461" s="38">
        <v>43899.74722222222</v>
      </c>
      <c r="J461" s="38">
        <v>44068.67291666667</v>
      </c>
      <c r="K461" s="37" t="s">
        <v>100</v>
      </c>
      <c r="L461" s="37" t="s">
        <v>472</v>
      </c>
    </row>
    <row r="462" spans="1:12" ht="14.5">
      <c r="A462" s="31" t="s">
        <v>1126</v>
      </c>
      <c r="B462" s="31" t="s">
        <v>1152</v>
      </c>
      <c r="C462" s="31" t="str">
        <f t="shared" ref="C462:C463" si="46">F462&amp;" - "&amp;D462</f>
        <v>IR-0282955 - 20 Não realização de concurso público</v>
      </c>
      <c r="D462" s="31" t="s">
        <v>1160</v>
      </c>
      <c r="E462" s="31" t="s">
        <v>85</v>
      </c>
      <c r="F462" s="31" t="s">
        <v>1161</v>
      </c>
      <c r="G462" s="31" t="s">
        <v>87</v>
      </c>
      <c r="H462" s="31" t="s">
        <v>87</v>
      </c>
      <c r="I462" s="32">
        <v>43899.74722222222</v>
      </c>
      <c r="J462" s="32">
        <v>44068.67291666667</v>
      </c>
      <c r="K462" s="31" t="s">
        <v>88</v>
      </c>
      <c r="L462" s="31" t="s">
        <v>1162</v>
      </c>
    </row>
    <row r="463" spans="1:12" ht="14.5">
      <c r="A463" s="34" t="s">
        <v>1126</v>
      </c>
      <c r="B463" s="34" t="s">
        <v>1163</v>
      </c>
      <c r="C463" s="31" t="str">
        <f t="shared" si="46"/>
        <v>IR-01852060 - Clima organizacional influenciando negativamente a produtividade</v>
      </c>
      <c r="D463" s="34" t="s">
        <v>1164</v>
      </c>
      <c r="E463" s="34" t="s">
        <v>85</v>
      </c>
      <c r="F463" s="34" t="s">
        <v>1165</v>
      </c>
      <c r="G463" s="34" t="s">
        <v>93</v>
      </c>
      <c r="H463" s="34" t="s">
        <v>93</v>
      </c>
      <c r="I463" s="36">
        <v>44193.811805555553</v>
      </c>
      <c r="J463" s="36">
        <v>44194.677083333336</v>
      </c>
      <c r="K463" s="34" t="s">
        <v>88</v>
      </c>
      <c r="L463" s="34" t="s">
        <v>1166</v>
      </c>
    </row>
    <row r="464" spans="1:12" ht="14.5" hidden="1">
      <c r="A464" s="37" t="s">
        <v>1126</v>
      </c>
      <c r="B464" s="37" t="s">
        <v>1163</v>
      </c>
      <c r="C464" s="37"/>
      <c r="D464" s="37" t="s">
        <v>1167</v>
      </c>
      <c r="E464" s="37" t="s">
        <v>85</v>
      </c>
      <c r="F464" s="37" t="s">
        <v>1168</v>
      </c>
      <c r="G464" s="37" t="s">
        <v>93</v>
      </c>
      <c r="H464" s="37" t="s">
        <v>93</v>
      </c>
      <c r="I464" s="39">
        <v>44193.818055555559</v>
      </c>
      <c r="J464" s="39">
        <v>44194.677083333336</v>
      </c>
      <c r="K464" s="37" t="s">
        <v>100</v>
      </c>
      <c r="L464" s="37" t="s">
        <v>1169</v>
      </c>
    </row>
    <row r="465" spans="1:12" ht="14.5">
      <c r="A465" s="34" t="s">
        <v>1126</v>
      </c>
      <c r="B465" s="34" t="s">
        <v>1163</v>
      </c>
      <c r="C465" s="31" t="str">
        <f>F465&amp;" - "&amp;D465</f>
        <v>IR-01852070 - Não realização da Pesquisa de Clima Organizacional</v>
      </c>
      <c r="D465" s="34" t="s">
        <v>1167</v>
      </c>
      <c r="E465" s="34" t="s">
        <v>85</v>
      </c>
      <c r="F465" s="34" t="s">
        <v>1168</v>
      </c>
      <c r="G465" s="34" t="s">
        <v>93</v>
      </c>
      <c r="H465" s="34" t="s">
        <v>93</v>
      </c>
      <c r="I465" s="36">
        <v>44193.818055555559</v>
      </c>
      <c r="J465" s="36">
        <v>44194.677083333336</v>
      </c>
      <c r="K465" s="34" t="s">
        <v>88</v>
      </c>
      <c r="L465" s="34" t="s">
        <v>1170</v>
      </c>
    </row>
    <row r="466" spans="1:12" ht="14.5" hidden="1">
      <c r="A466" s="37" t="s">
        <v>1126</v>
      </c>
      <c r="B466" s="37" t="s">
        <v>1163</v>
      </c>
      <c r="C466" s="37"/>
      <c r="D466" s="37" t="s">
        <v>1171</v>
      </c>
      <c r="E466" s="37" t="s">
        <v>85</v>
      </c>
      <c r="F466" s="37" t="s">
        <v>1172</v>
      </c>
      <c r="G466" s="37" t="s">
        <v>87</v>
      </c>
      <c r="H466" s="37" t="s">
        <v>93</v>
      </c>
      <c r="I466" s="39">
        <v>44194.433333333334</v>
      </c>
      <c r="J466" s="39">
        <v>44194.679166666669</v>
      </c>
      <c r="K466" s="37" t="s">
        <v>100</v>
      </c>
      <c r="L466" s="37" t="s">
        <v>1173</v>
      </c>
    </row>
    <row r="467" spans="1:12" ht="14.5">
      <c r="A467" s="34" t="s">
        <v>1126</v>
      </c>
      <c r="B467" s="34" t="s">
        <v>1163</v>
      </c>
      <c r="C467" s="31" t="str">
        <f>F467&amp;" - "&amp;D467</f>
        <v>IR-01852137 - Não realização das ações previstas no Plano de Ações aprovado pela diretoria</v>
      </c>
      <c r="D467" s="34" t="s">
        <v>1171</v>
      </c>
      <c r="E467" s="34" t="s">
        <v>85</v>
      </c>
      <c r="F467" s="34" t="s">
        <v>1172</v>
      </c>
      <c r="G467" s="34" t="s">
        <v>87</v>
      </c>
      <c r="H467" s="34" t="s">
        <v>93</v>
      </c>
      <c r="I467" s="36">
        <v>44194.433333333334</v>
      </c>
      <c r="J467" s="36">
        <v>44194.679166666669</v>
      </c>
      <c r="K467" s="34" t="s">
        <v>88</v>
      </c>
      <c r="L467" s="34" t="s">
        <v>1174</v>
      </c>
    </row>
    <row r="468" spans="1:12" ht="14.5" hidden="1">
      <c r="A468" s="37" t="s">
        <v>1126</v>
      </c>
      <c r="B468" s="37" t="s">
        <v>1163</v>
      </c>
      <c r="C468" s="37"/>
      <c r="D468" s="37" t="s">
        <v>1175</v>
      </c>
      <c r="E468" s="37" t="s">
        <v>85</v>
      </c>
      <c r="F468" s="37" t="s">
        <v>1176</v>
      </c>
      <c r="G468" s="37" t="s">
        <v>87</v>
      </c>
      <c r="H468" s="37" t="s">
        <v>93</v>
      </c>
      <c r="I468" s="39">
        <v>44193.834722222222</v>
      </c>
      <c r="J468" s="39">
        <v>44194.677777777775</v>
      </c>
      <c r="K468" s="37" t="s">
        <v>100</v>
      </c>
      <c r="L468" s="37" t="s">
        <v>1177</v>
      </c>
    </row>
    <row r="469" spans="1:12" ht="14.5">
      <c r="A469" s="34" t="s">
        <v>1126</v>
      </c>
      <c r="B469" s="34" t="s">
        <v>1163</v>
      </c>
      <c r="C469" s="31" t="str">
        <f>F469&amp;" - "&amp;D469</f>
        <v>IR-01852083 - Não realização de ações que interferem na Cultura organizacional</v>
      </c>
      <c r="D469" s="34" t="s">
        <v>1175</v>
      </c>
      <c r="E469" s="34" t="s">
        <v>85</v>
      </c>
      <c r="F469" s="34" t="s">
        <v>1176</v>
      </c>
      <c r="G469" s="34" t="s">
        <v>87</v>
      </c>
      <c r="H469" s="34" t="s">
        <v>93</v>
      </c>
      <c r="I469" s="36">
        <v>44193.834722222222</v>
      </c>
      <c r="J469" s="36">
        <v>44194.677777777775</v>
      </c>
      <c r="K469" s="34" t="s">
        <v>88</v>
      </c>
      <c r="L469" s="34" t="s">
        <v>1178</v>
      </c>
    </row>
    <row r="470" spans="1:12" ht="14.5" hidden="1">
      <c r="A470" s="37" t="s">
        <v>1126</v>
      </c>
      <c r="B470" s="37" t="s">
        <v>1163</v>
      </c>
      <c r="C470" s="37"/>
      <c r="D470" s="37" t="s">
        <v>1179</v>
      </c>
      <c r="E470" s="37" t="s">
        <v>85</v>
      </c>
      <c r="F470" s="37" t="s">
        <v>1180</v>
      </c>
      <c r="G470" s="37" t="s">
        <v>87</v>
      </c>
      <c r="H470" s="37" t="s">
        <v>93</v>
      </c>
      <c r="I470" s="39">
        <v>44194.413888888892</v>
      </c>
      <c r="J470" s="39">
        <v>44194.678472222222</v>
      </c>
      <c r="K470" s="37" t="s">
        <v>100</v>
      </c>
      <c r="L470" s="37" t="s">
        <v>1181</v>
      </c>
    </row>
    <row r="471" spans="1:12" ht="14.5">
      <c r="A471" s="34" t="s">
        <v>1126</v>
      </c>
      <c r="B471" s="34" t="s">
        <v>1163</v>
      </c>
      <c r="C471" s="31" t="str">
        <f>F471&amp;" - "&amp;D471</f>
        <v>IR-01852116 - Não realização de ações que mapeiam o Comportamento Organizacional</v>
      </c>
      <c r="D471" s="34" t="s">
        <v>1179</v>
      </c>
      <c r="E471" s="34" t="s">
        <v>85</v>
      </c>
      <c r="F471" s="34" t="s">
        <v>1180</v>
      </c>
      <c r="G471" s="34" t="s">
        <v>87</v>
      </c>
      <c r="H471" s="34" t="s">
        <v>93</v>
      </c>
      <c r="I471" s="36">
        <v>44194.413888888892</v>
      </c>
      <c r="J471" s="36">
        <v>44194.678472222222</v>
      </c>
      <c r="K471" s="34" t="s">
        <v>88</v>
      </c>
      <c r="L471" s="34" t="s">
        <v>1182</v>
      </c>
    </row>
    <row r="472" spans="1:12" ht="14.5" hidden="1">
      <c r="A472" s="37" t="s">
        <v>1126</v>
      </c>
      <c r="B472" s="37" t="s">
        <v>1183</v>
      </c>
      <c r="C472" s="37"/>
      <c r="D472" s="37" t="s">
        <v>1184</v>
      </c>
      <c r="E472" s="37" t="s">
        <v>85</v>
      </c>
      <c r="F472" s="37" t="s">
        <v>1185</v>
      </c>
      <c r="G472" s="37" t="s">
        <v>87</v>
      </c>
      <c r="H472" s="37" t="s">
        <v>87</v>
      </c>
      <c r="I472" s="38">
        <v>43899.746527777781</v>
      </c>
      <c r="J472" s="38">
        <v>44140.414583333331</v>
      </c>
      <c r="K472" s="37" t="s">
        <v>100</v>
      </c>
      <c r="L472" s="37" t="s">
        <v>1186</v>
      </c>
    </row>
    <row r="473" spans="1:12" ht="14.5">
      <c r="A473" s="34" t="s">
        <v>1126</v>
      </c>
      <c r="B473" s="34" t="s">
        <v>1183</v>
      </c>
      <c r="C473" s="31" t="str">
        <f>F473&amp;" - "&amp;D473</f>
        <v>IR-0282860 - 12 Falta de profissionais de saúde (médico, técnico de enfermagem, assistente social e psicólogo) e rede credenciada</v>
      </c>
      <c r="D473" s="34" t="s">
        <v>1184</v>
      </c>
      <c r="E473" s="34" t="s">
        <v>85</v>
      </c>
      <c r="F473" s="34" t="s">
        <v>1185</v>
      </c>
      <c r="G473" s="34" t="s">
        <v>87</v>
      </c>
      <c r="H473" s="34" t="s">
        <v>87</v>
      </c>
      <c r="I473" s="35">
        <v>43899.746527777781</v>
      </c>
      <c r="J473" s="35">
        <v>44140.414583333331</v>
      </c>
      <c r="K473" s="34" t="s">
        <v>88</v>
      </c>
      <c r="L473" s="34" t="s">
        <v>1187</v>
      </c>
    </row>
    <row r="474" spans="1:12" ht="14.5" hidden="1">
      <c r="A474" s="37" t="s">
        <v>1126</v>
      </c>
      <c r="B474" s="37" t="s">
        <v>1183</v>
      </c>
      <c r="C474" s="37"/>
      <c r="D474" s="37" t="s">
        <v>1188</v>
      </c>
      <c r="E474" s="37" t="s">
        <v>85</v>
      </c>
      <c r="F474" s="37" t="s">
        <v>1189</v>
      </c>
      <c r="G474" s="37" t="s">
        <v>87</v>
      </c>
      <c r="H474" s="37" t="s">
        <v>93</v>
      </c>
      <c r="I474" s="38">
        <v>43899.746527777781</v>
      </c>
      <c r="J474" s="38">
        <v>44068.672222222223</v>
      </c>
      <c r="K474" s="37" t="s">
        <v>100</v>
      </c>
      <c r="L474" s="37" t="s">
        <v>1190</v>
      </c>
    </row>
    <row r="475" spans="1:12" ht="14.5">
      <c r="A475" s="34" t="s">
        <v>1126</v>
      </c>
      <c r="B475" s="34" t="s">
        <v>1183</v>
      </c>
      <c r="C475" s="31" t="str">
        <f t="shared" ref="C475:C476" si="47">F475&amp;" - "&amp;D475</f>
        <v>IR-0282892 - 13 Inexistência de dados para subsidiar adoção de medidas preventivas em relação ao adoecimento decorrentes do trabalho e de outras doenças</v>
      </c>
      <c r="D475" s="34" t="s">
        <v>1188</v>
      </c>
      <c r="E475" s="34" t="s">
        <v>85</v>
      </c>
      <c r="F475" s="34" t="s">
        <v>1189</v>
      </c>
      <c r="G475" s="34" t="s">
        <v>87</v>
      </c>
      <c r="H475" s="34" t="s">
        <v>93</v>
      </c>
      <c r="I475" s="35">
        <v>43899.746527777781</v>
      </c>
      <c r="J475" s="35">
        <v>44068.672222222223</v>
      </c>
      <c r="K475" s="34" t="s">
        <v>88</v>
      </c>
      <c r="L475" s="34" t="s">
        <v>1191</v>
      </c>
    </row>
    <row r="476" spans="1:12" ht="14.5">
      <c r="A476" s="31" t="s">
        <v>1126</v>
      </c>
      <c r="B476" s="31" t="s">
        <v>1183</v>
      </c>
      <c r="C476" s="31" t="str">
        <f t="shared" si="47"/>
        <v>IR-0282788 - 14 Descumprimento de legislação trabalhista conforme lei 6321 de 1976, decreto 5/1991, e lei 9532/1997</v>
      </c>
      <c r="D476" s="31" t="s">
        <v>1192</v>
      </c>
      <c r="E476" s="31" t="s">
        <v>85</v>
      </c>
      <c r="F476" s="31" t="s">
        <v>1193</v>
      </c>
      <c r="G476" s="31" t="s">
        <v>93</v>
      </c>
      <c r="H476" s="31" t="s">
        <v>93</v>
      </c>
      <c r="I476" s="32">
        <v>43899.745833333334</v>
      </c>
      <c r="J476" s="32">
        <v>44068.672222222223</v>
      </c>
      <c r="K476" s="31" t="s">
        <v>88</v>
      </c>
      <c r="L476" s="31" t="s">
        <v>1194</v>
      </c>
    </row>
    <row r="477" spans="1:12" ht="14.5" hidden="1">
      <c r="A477" s="37" t="s">
        <v>1126</v>
      </c>
      <c r="B477" s="37" t="s">
        <v>1183</v>
      </c>
      <c r="C477" s="37"/>
      <c r="D477" s="37" t="s">
        <v>1195</v>
      </c>
      <c r="E477" s="37" t="s">
        <v>85</v>
      </c>
      <c r="F477" s="37" t="s">
        <v>1196</v>
      </c>
      <c r="G477" s="37" t="s">
        <v>87</v>
      </c>
      <c r="H477" s="37" t="s">
        <v>93</v>
      </c>
      <c r="I477" s="38">
        <v>43899.745833333334</v>
      </c>
      <c r="J477" s="38">
        <v>44071.584722222222</v>
      </c>
      <c r="K477" s="37" t="s">
        <v>100</v>
      </c>
      <c r="L477" s="37" t="s">
        <v>1197</v>
      </c>
    </row>
    <row r="478" spans="1:12" ht="14.5">
      <c r="A478" s="31" t="s">
        <v>1126</v>
      </c>
      <c r="B478" s="31" t="s">
        <v>1183</v>
      </c>
      <c r="C478" s="31" t="str">
        <f>F478&amp;" - "&amp;D478</f>
        <v>IR-0282764 - 15 Desatualização de dados e informações no Sistema de Gestão de Pessoas</v>
      </c>
      <c r="D478" s="31" t="s">
        <v>1195</v>
      </c>
      <c r="E478" s="31" t="s">
        <v>85</v>
      </c>
      <c r="F478" s="31" t="s">
        <v>1196</v>
      </c>
      <c r="G478" s="31" t="s">
        <v>87</v>
      </c>
      <c r="H478" s="31" t="s">
        <v>93</v>
      </c>
      <c r="I478" s="32">
        <v>43899.745833333334</v>
      </c>
      <c r="J478" s="32">
        <v>44071.584722222222</v>
      </c>
      <c r="K478" s="31" t="s">
        <v>88</v>
      </c>
      <c r="L478" s="31" t="s">
        <v>1198</v>
      </c>
    </row>
    <row r="479" spans="1:12" ht="14.5" hidden="1">
      <c r="A479" s="37" t="s">
        <v>1126</v>
      </c>
      <c r="B479" s="37" t="s">
        <v>1183</v>
      </c>
      <c r="C479" s="37"/>
      <c r="D479" s="37" t="s">
        <v>1199</v>
      </c>
      <c r="E479" s="37" t="s">
        <v>85</v>
      </c>
      <c r="F479" s="37" t="s">
        <v>1200</v>
      </c>
      <c r="G479" s="37" t="s">
        <v>87</v>
      </c>
      <c r="H479" s="37" t="s">
        <v>87</v>
      </c>
      <c r="I479" s="38">
        <v>43955.762499999997</v>
      </c>
      <c r="J479" s="38">
        <v>44068.680555555555</v>
      </c>
      <c r="K479" s="37" t="s">
        <v>100</v>
      </c>
      <c r="L479" s="37" t="s">
        <v>1201</v>
      </c>
    </row>
    <row r="480" spans="1:12" ht="14.5" hidden="1">
      <c r="A480" s="37" t="s">
        <v>1126</v>
      </c>
      <c r="B480" s="37" t="s">
        <v>1202</v>
      </c>
      <c r="C480" s="37"/>
      <c r="D480" s="37" t="s">
        <v>1203</v>
      </c>
      <c r="E480" s="37" t="s">
        <v>85</v>
      </c>
      <c r="F480" s="37" t="s">
        <v>1204</v>
      </c>
      <c r="G480" s="37" t="s">
        <v>87</v>
      </c>
      <c r="H480" s="37" t="s">
        <v>87</v>
      </c>
      <c r="I480" s="38">
        <v>43899.745138888888</v>
      </c>
      <c r="J480" s="38">
        <v>44140.402083333334</v>
      </c>
      <c r="K480" s="37" t="s">
        <v>100</v>
      </c>
      <c r="L480" s="37" t="s">
        <v>1205</v>
      </c>
    </row>
    <row r="481" spans="1:12" ht="14.5">
      <c r="A481" s="34" t="s">
        <v>1126</v>
      </c>
      <c r="B481" s="34" t="s">
        <v>1202</v>
      </c>
      <c r="C481" s="31" t="str">
        <f>F481&amp;" - "&amp;D481</f>
        <v>IR-0282757 - 1 Definição incorreta dos prazos e tarefas na elaboração do cronograma da Folha de Pagamento</v>
      </c>
      <c r="D481" s="34" t="s">
        <v>1203</v>
      </c>
      <c r="E481" s="34" t="s">
        <v>85</v>
      </c>
      <c r="F481" s="34" t="s">
        <v>1204</v>
      </c>
      <c r="G481" s="34" t="s">
        <v>87</v>
      </c>
      <c r="H481" s="34" t="s">
        <v>87</v>
      </c>
      <c r="I481" s="35">
        <v>43899.745138888888</v>
      </c>
      <c r="J481" s="35">
        <v>44140.402083333334</v>
      </c>
      <c r="K481" s="34" t="s">
        <v>88</v>
      </c>
      <c r="L481" s="34" t="s">
        <v>1206</v>
      </c>
    </row>
    <row r="482" spans="1:12" ht="14.5" hidden="1">
      <c r="A482" s="37" t="s">
        <v>1126</v>
      </c>
      <c r="B482" s="37" t="s">
        <v>1202</v>
      </c>
      <c r="C482" s="37"/>
      <c r="D482" s="37" t="s">
        <v>1207</v>
      </c>
      <c r="E482" s="37" t="s">
        <v>85</v>
      </c>
      <c r="F482" s="37" t="s">
        <v>1208</v>
      </c>
      <c r="G482" s="37" t="s">
        <v>668</v>
      </c>
      <c r="H482" s="37" t="s">
        <v>93</v>
      </c>
      <c r="I482" s="38">
        <v>43899.745138888888</v>
      </c>
      <c r="J482" s="38">
        <v>44068.667361111111</v>
      </c>
      <c r="K482" s="37" t="s">
        <v>100</v>
      </c>
      <c r="L482" s="37" t="s">
        <v>1209</v>
      </c>
    </row>
    <row r="483" spans="1:12" ht="14.5">
      <c r="A483" s="34" t="s">
        <v>1126</v>
      </c>
      <c r="B483" s="34" t="s">
        <v>1202</v>
      </c>
      <c r="C483" s="31" t="str">
        <f>F483&amp;" - "&amp;D483</f>
        <v>IR-0282745 - 10 Definição incorreta da base de cálculo para tributação da folha de pagamento e inobservância do prazo legal leva a inconsistências e multas</v>
      </c>
      <c r="D483" s="34" t="s">
        <v>1207</v>
      </c>
      <c r="E483" s="34" t="s">
        <v>85</v>
      </c>
      <c r="F483" s="34" t="s">
        <v>1208</v>
      </c>
      <c r="G483" s="34" t="s">
        <v>668</v>
      </c>
      <c r="H483" s="34" t="s">
        <v>93</v>
      </c>
      <c r="I483" s="35">
        <v>43899.745138888888</v>
      </c>
      <c r="J483" s="35">
        <v>44068.667361111111</v>
      </c>
      <c r="K483" s="34" t="s">
        <v>88</v>
      </c>
      <c r="L483" s="34" t="s">
        <v>1210</v>
      </c>
    </row>
    <row r="484" spans="1:12" ht="14.5" hidden="1">
      <c r="A484" s="37" t="s">
        <v>1126</v>
      </c>
      <c r="B484" s="37" t="s">
        <v>1202</v>
      </c>
      <c r="C484" s="37"/>
      <c r="D484" s="37" t="s">
        <v>1211</v>
      </c>
      <c r="E484" s="37" t="s">
        <v>85</v>
      </c>
      <c r="F484" s="37" t="s">
        <v>1212</v>
      </c>
      <c r="G484" s="37" t="s">
        <v>668</v>
      </c>
      <c r="H484" s="37" t="s">
        <v>87</v>
      </c>
      <c r="I484" s="38">
        <v>44007.013194444444</v>
      </c>
      <c r="J484" s="38">
        <v>44140.413888888892</v>
      </c>
      <c r="K484" s="37" t="s">
        <v>100</v>
      </c>
      <c r="L484" s="37" t="s">
        <v>1213</v>
      </c>
    </row>
    <row r="485" spans="1:12" ht="14.5">
      <c r="A485" s="34" t="s">
        <v>1126</v>
      </c>
      <c r="B485" s="34" t="s">
        <v>1202</v>
      </c>
      <c r="C485" s="31" t="str">
        <f>F485&amp;" - "&amp;D485</f>
        <v>IR-0909863 - 11 Informações/regras inconsistentes e/ou inobservância de prazos</v>
      </c>
      <c r="D485" s="34" t="s">
        <v>1211</v>
      </c>
      <c r="E485" s="34" t="s">
        <v>85</v>
      </c>
      <c r="F485" s="34" t="s">
        <v>1212</v>
      </c>
      <c r="G485" s="34" t="s">
        <v>668</v>
      </c>
      <c r="H485" s="34" t="s">
        <v>87</v>
      </c>
      <c r="I485" s="35">
        <v>44007.013194444444</v>
      </c>
      <c r="J485" s="35">
        <v>44140.413888888892</v>
      </c>
      <c r="K485" s="34" t="s">
        <v>88</v>
      </c>
      <c r="L485" s="34" t="s">
        <v>1214</v>
      </c>
    </row>
    <row r="486" spans="1:12" ht="14.5" hidden="1">
      <c r="A486" s="37" t="s">
        <v>1126</v>
      </c>
      <c r="B486" s="37" t="s">
        <v>1202</v>
      </c>
      <c r="C486" s="37"/>
      <c r="D486" s="37" t="s">
        <v>1215</v>
      </c>
      <c r="E486" s="37" t="s">
        <v>85</v>
      </c>
      <c r="F486" s="37" t="s">
        <v>1216</v>
      </c>
      <c r="G486" s="37" t="s">
        <v>668</v>
      </c>
      <c r="H486" s="37" t="s">
        <v>668</v>
      </c>
      <c r="I486" s="38">
        <v>43899.74722222222</v>
      </c>
      <c r="J486" s="38">
        <v>44140.427083333336</v>
      </c>
      <c r="K486" s="37" t="s">
        <v>100</v>
      </c>
      <c r="L486" s="37" t="s">
        <v>1217</v>
      </c>
    </row>
    <row r="487" spans="1:12" ht="14.5">
      <c r="A487" s="34" t="s">
        <v>1126</v>
      </c>
      <c r="B487" s="34" t="s">
        <v>1202</v>
      </c>
      <c r="C487" s="31" t="str">
        <f t="shared" ref="C487:C488" si="48">F487&amp;" - "&amp;D487</f>
        <v>IR-0282916 - 2 Lançamentos ilícitos nos sistemas (SPG, SISCOP, FCT e GFC)</v>
      </c>
      <c r="D487" s="34" t="s">
        <v>1215</v>
      </c>
      <c r="E487" s="34" t="s">
        <v>85</v>
      </c>
      <c r="F487" s="34" t="s">
        <v>1216</v>
      </c>
      <c r="G487" s="34" t="s">
        <v>668</v>
      </c>
      <c r="H487" s="34" t="s">
        <v>668</v>
      </c>
      <c r="I487" s="35">
        <v>43899.74722222222</v>
      </c>
      <c r="J487" s="35">
        <v>44140.427083333336</v>
      </c>
      <c r="K487" s="34" t="s">
        <v>88</v>
      </c>
      <c r="L487" s="34" t="s">
        <v>1218</v>
      </c>
    </row>
    <row r="488" spans="1:12" ht="14.5">
      <c r="A488" s="31" t="s">
        <v>1126</v>
      </c>
      <c r="B488" s="31" t="s">
        <v>1202</v>
      </c>
      <c r="C488" s="31" t="str">
        <f t="shared" si="48"/>
        <v>IR-0972640 - Atuar em atividade paralela durante jornada de trabalho</v>
      </c>
      <c r="D488" s="31" t="s">
        <v>1219</v>
      </c>
      <c r="E488" s="31" t="s">
        <v>85</v>
      </c>
      <c r="F488" s="31" t="s">
        <v>1220</v>
      </c>
      <c r="G488" s="31" t="s">
        <v>93</v>
      </c>
      <c r="H488" s="31" t="s">
        <v>93</v>
      </c>
      <c r="I488" s="32">
        <v>44008.637499999997</v>
      </c>
      <c r="J488" s="33">
        <v>44195.61041666667</v>
      </c>
      <c r="K488" s="31" t="s">
        <v>88</v>
      </c>
      <c r="L488" s="31" t="s">
        <v>1221</v>
      </c>
    </row>
    <row r="489" spans="1:12" ht="14.5" hidden="1">
      <c r="A489" s="37" t="s">
        <v>1126</v>
      </c>
      <c r="B489" s="37" t="s">
        <v>1202</v>
      </c>
      <c r="C489" s="37"/>
      <c r="D489" s="37" t="s">
        <v>1222</v>
      </c>
      <c r="E489" s="37" t="s">
        <v>85</v>
      </c>
      <c r="F489" s="37" t="s">
        <v>1223</v>
      </c>
      <c r="G489" s="37" t="s">
        <v>87</v>
      </c>
      <c r="H489" s="37" t="s">
        <v>93</v>
      </c>
      <c r="I489" s="38">
        <v>43899.745138888888</v>
      </c>
      <c r="J489" s="38">
        <v>44140.442361111112</v>
      </c>
      <c r="K489" s="37" t="s">
        <v>100</v>
      </c>
      <c r="L489" s="37" t="s">
        <v>1224</v>
      </c>
    </row>
    <row r="490" spans="1:12" ht="14.5">
      <c r="A490" s="31" t="s">
        <v>1126</v>
      </c>
      <c r="B490" s="31" t="s">
        <v>1202</v>
      </c>
      <c r="C490" s="31" t="str">
        <f>F490&amp;" - "&amp;D490</f>
        <v>IR-0282734 - Definição incorreta dos fatos geradores (parâmetros) da Folha de Pagamento e cadastro do empregado referentes a repasses do INSS descontado do empregado</v>
      </c>
      <c r="D490" s="31" t="s">
        <v>1222</v>
      </c>
      <c r="E490" s="31" t="s">
        <v>85</v>
      </c>
      <c r="F490" s="31" t="s">
        <v>1223</v>
      </c>
      <c r="G490" s="31" t="s">
        <v>87</v>
      </c>
      <c r="H490" s="31" t="s">
        <v>93</v>
      </c>
      <c r="I490" s="32">
        <v>43899.745138888888</v>
      </c>
      <c r="J490" s="32">
        <v>44140.442361111112</v>
      </c>
      <c r="K490" s="31" t="s">
        <v>88</v>
      </c>
      <c r="L490" s="31" t="s">
        <v>1225</v>
      </c>
    </row>
    <row r="491" spans="1:12" ht="14.5" hidden="1">
      <c r="A491" s="37" t="s">
        <v>1126</v>
      </c>
      <c r="B491" s="37" t="s">
        <v>1202</v>
      </c>
      <c r="C491" s="37"/>
      <c r="D491" s="37" t="s">
        <v>1226</v>
      </c>
      <c r="E491" s="37" t="s">
        <v>85</v>
      </c>
      <c r="F491" s="37" t="s">
        <v>1227</v>
      </c>
      <c r="G491" s="37" t="s">
        <v>118</v>
      </c>
      <c r="H491" s="37" t="s">
        <v>93</v>
      </c>
      <c r="I491" s="38">
        <v>44006.965277777781</v>
      </c>
      <c r="J491" s="38">
        <v>44140.448611111111</v>
      </c>
      <c r="K491" s="37" t="s">
        <v>100</v>
      </c>
      <c r="L491" s="37" t="s">
        <v>1228</v>
      </c>
    </row>
    <row r="492" spans="1:12" ht="14.5">
      <c r="A492" s="31" t="s">
        <v>1126</v>
      </c>
      <c r="B492" s="31" t="s">
        <v>1202</v>
      </c>
      <c r="C492" s="31" t="str">
        <f t="shared" ref="C492:C493" si="49">F492&amp;" - "&amp;D492</f>
        <v>IR-0909837 - Execução do processamento da folha de pagamento com dados incorretos (benefícios ou funcionais) gerando inconsistências no pagamento</v>
      </c>
      <c r="D492" s="31" t="s">
        <v>1226</v>
      </c>
      <c r="E492" s="31" t="s">
        <v>85</v>
      </c>
      <c r="F492" s="31" t="s">
        <v>1227</v>
      </c>
      <c r="G492" s="31" t="s">
        <v>118</v>
      </c>
      <c r="H492" s="31" t="s">
        <v>93</v>
      </c>
      <c r="I492" s="32">
        <v>44006.965277777781</v>
      </c>
      <c r="J492" s="32">
        <v>44140.448611111111</v>
      </c>
      <c r="K492" s="31" t="s">
        <v>88</v>
      </c>
      <c r="L492" s="31" t="s">
        <v>1229</v>
      </c>
    </row>
    <row r="493" spans="1:12" ht="14.5">
      <c r="A493" s="34" t="s">
        <v>1126</v>
      </c>
      <c r="B493" s="34" t="s">
        <v>1202</v>
      </c>
      <c r="C493" s="31" t="str">
        <f t="shared" si="49"/>
        <v>IR-0282841 - Execução do processamento da folha de pagamento com dados incorretos gerando cálculos inconsistentes</v>
      </c>
      <c r="D493" s="34" t="s">
        <v>1230</v>
      </c>
      <c r="E493" s="34" t="s">
        <v>85</v>
      </c>
      <c r="F493" s="34" t="s">
        <v>1231</v>
      </c>
      <c r="G493" s="34" t="s">
        <v>87</v>
      </c>
      <c r="H493" s="34" t="s">
        <v>99</v>
      </c>
      <c r="I493" s="35">
        <v>43899.746527777781</v>
      </c>
      <c r="J493" s="35">
        <v>44140.438194444447</v>
      </c>
      <c r="K493" s="34" t="s">
        <v>88</v>
      </c>
      <c r="L493" s="34" t="s">
        <v>1232</v>
      </c>
    </row>
    <row r="494" spans="1:12" ht="14.5" hidden="1">
      <c r="A494" s="37" t="s">
        <v>1126</v>
      </c>
      <c r="B494" s="37" t="s">
        <v>1202</v>
      </c>
      <c r="C494" s="37"/>
      <c r="D494" s="37" t="s">
        <v>1233</v>
      </c>
      <c r="E494" s="37" t="s">
        <v>85</v>
      </c>
      <c r="F494" s="37" t="s">
        <v>1234</v>
      </c>
      <c r="G494" s="37" t="s">
        <v>118</v>
      </c>
      <c r="H494" s="37" t="s">
        <v>99</v>
      </c>
      <c r="I494" s="38">
        <v>43899.746527777781</v>
      </c>
      <c r="J494" s="38">
        <v>44140.44027777778</v>
      </c>
      <c r="K494" s="37" t="s">
        <v>100</v>
      </c>
      <c r="L494" s="37" t="s">
        <v>1235</v>
      </c>
    </row>
    <row r="495" spans="1:12" ht="14.5">
      <c r="A495" s="34" t="s">
        <v>1126</v>
      </c>
      <c r="B495" s="34" t="s">
        <v>1202</v>
      </c>
      <c r="C495" s="31" t="str">
        <f>F495&amp;" - "&amp;D495</f>
        <v>IR-0282846 - Execução do processamento dos cálculos rescisório com informações inconsistentes e/ou inobservância dos normativos e prazos legais.</v>
      </c>
      <c r="D495" s="34" t="s">
        <v>1233</v>
      </c>
      <c r="E495" s="34" t="s">
        <v>85</v>
      </c>
      <c r="F495" s="34" t="s">
        <v>1234</v>
      </c>
      <c r="G495" s="34" t="s">
        <v>118</v>
      </c>
      <c r="H495" s="34" t="s">
        <v>99</v>
      </c>
      <c r="I495" s="35">
        <v>43899.746527777781</v>
      </c>
      <c r="J495" s="35">
        <v>44140.44027777778</v>
      </c>
      <c r="K495" s="34" t="s">
        <v>88</v>
      </c>
      <c r="L495" s="34" t="s">
        <v>1236</v>
      </c>
    </row>
    <row r="496" spans="1:12" ht="14.5" hidden="1">
      <c r="A496" s="37" t="s">
        <v>1126</v>
      </c>
      <c r="B496" s="37" t="s">
        <v>1202</v>
      </c>
      <c r="C496" s="37"/>
      <c r="D496" s="37" t="s">
        <v>1237</v>
      </c>
      <c r="E496" s="37" t="s">
        <v>85</v>
      </c>
      <c r="F496" s="37" t="s">
        <v>1238</v>
      </c>
      <c r="G496" s="37" t="s">
        <v>87</v>
      </c>
      <c r="H496" s="37" t="s">
        <v>93</v>
      </c>
      <c r="I496" s="38">
        <v>44006.936805555553</v>
      </c>
      <c r="J496" s="38">
        <v>44173.431944444441</v>
      </c>
      <c r="K496" s="37" t="s">
        <v>100</v>
      </c>
      <c r="L496" s="37" t="s">
        <v>1239</v>
      </c>
    </row>
    <row r="497" spans="1:12" ht="14.5">
      <c r="A497" s="34" t="s">
        <v>1126</v>
      </c>
      <c r="B497" s="34" t="s">
        <v>1202</v>
      </c>
      <c r="C497" s="31" t="str">
        <f t="shared" ref="C497:C500" si="50">F497&amp;" - "&amp;D497</f>
        <v>IR-0909827 - Não cumprimento do contrato por parte dos consignatários</v>
      </c>
      <c r="D497" s="34" t="s">
        <v>1237</v>
      </c>
      <c r="E497" s="34" t="s">
        <v>85</v>
      </c>
      <c r="F497" s="34" t="s">
        <v>1238</v>
      </c>
      <c r="G497" s="34" t="s">
        <v>87</v>
      </c>
      <c r="H497" s="34" t="s">
        <v>93</v>
      </c>
      <c r="I497" s="35">
        <v>44006.936805555553</v>
      </c>
      <c r="J497" s="35">
        <v>44173.431944444441</v>
      </c>
      <c r="K497" s="34" t="s">
        <v>88</v>
      </c>
      <c r="L497" s="34" t="s">
        <v>1240</v>
      </c>
    </row>
    <row r="498" spans="1:12" ht="14.5">
      <c r="A498" s="31" t="s">
        <v>1126</v>
      </c>
      <c r="B498" s="31" t="s">
        <v>1202</v>
      </c>
      <c r="C498" s="31" t="str">
        <f t="shared" si="50"/>
        <v>IR-0282938 - Não geração do arquivo ou geração com dados incorretos</v>
      </c>
      <c r="D498" s="31" t="s">
        <v>1241</v>
      </c>
      <c r="E498" s="31" t="s">
        <v>85</v>
      </c>
      <c r="F498" s="31" t="s">
        <v>1242</v>
      </c>
      <c r="G498" s="31" t="s">
        <v>118</v>
      </c>
      <c r="H498" s="31" t="s">
        <v>99</v>
      </c>
      <c r="I498" s="32">
        <v>43899.74722222222</v>
      </c>
      <c r="J498" s="32">
        <v>44140.443055555559</v>
      </c>
      <c r="K498" s="31" t="s">
        <v>88</v>
      </c>
      <c r="L498" s="31" t="s">
        <v>1243</v>
      </c>
    </row>
    <row r="499" spans="1:12" ht="14.5">
      <c r="A499" s="34" t="s">
        <v>1126</v>
      </c>
      <c r="B499" s="34" t="s">
        <v>1202</v>
      </c>
      <c r="C499" s="31" t="str">
        <f t="shared" si="50"/>
        <v>IR-0972673 - Riscos de frequência</v>
      </c>
      <c r="D499" s="34" t="s">
        <v>1244</v>
      </c>
      <c r="E499" s="34" t="s">
        <v>85</v>
      </c>
      <c r="F499" s="34" t="s">
        <v>1245</v>
      </c>
      <c r="G499" s="34" t="s">
        <v>87</v>
      </c>
      <c r="H499" s="34" t="s">
        <v>87</v>
      </c>
      <c r="I499" s="35">
        <v>44008.675000000003</v>
      </c>
      <c r="J499" s="36">
        <v>44195.517361111109</v>
      </c>
      <c r="K499" s="34" t="s">
        <v>88</v>
      </c>
      <c r="L499" s="34" t="s">
        <v>1246</v>
      </c>
    </row>
    <row r="500" spans="1:12" ht="14.5">
      <c r="A500" s="31" t="s">
        <v>1126</v>
      </c>
      <c r="B500" s="31" t="s">
        <v>1202</v>
      </c>
      <c r="C500" s="31" t="str">
        <f t="shared" si="50"/>
        <v>IR-0972636 - Utilizar-se de prerrogativa para nomeação de assessor não qualificado</v>
      </c>
      <c r="D500" s="31" t="s">
        <v>1247</v>
      </c>
      <c r="E500" s="31" t="s">
        <v>85</v>
      </c>
      <c r="F500" s="31" t="s">
        <v>1248</v>
      </c>
      <c r="G500" s="31" t="s">
        <v>93</v>
      </c>
      <c r="H500" s="31" t="s">
        <v>93</v>
      </c>
      <c r="I500" s="32">
        <v>44008.632638888892</v>
      </c>
      <c r="J500" s="33">
        <v>44180.416666666664</v>
      </c>
      <c r="K500" s="31" t="s">
        <v>88</v>
      </c>
      <c r="L500" s="31" t="s">
        <v>1249</v>
      </c>
    </row>
    <row r="501" spans="1:12" ht="14.5" hidden="1">
      <c r="A501" s="37" t="s">
        <v>1250</v>
      </c>
      <c r="B501" s="37" t="s">
        <v>1251</v>
      </c>
      <c r="C501" s="37"/>
      <c r="D501" s="37" t="s">
        <v>1252</v>
      </c>
      <c r="E501" s="37" t="s">
        <v>85</v>
      </c>
      <c r="F501" s="37" t="s">
        <v>1253</v>
      </c>
      <c r="G501" s="37" t="s">
        <v>99</v>
      </c>
      <c r="H501" s="37" t="s">
        <v>93</v>
      </c>
      <c r="I501" s="38">
        <v>43990.425694444442</v>
      </c>
      <c r="J501" s="38">
        <v>44006.463888888888</v>
      </c>
      <c r="K501" s="37" t="s">
        <v>100</v>
      </c>
      <c r="L501" s="37" t="s">
        <v>1254</v>
      </c>
    </row>
    <row r="502" spans="1:12" ht="14.5">
      <c r="A502" s="31" t="s">
        <v>1250</v>
      </c>
      <c r="B502" s="31" t="s">
        <v>1251</v>
      </c>
      <c r="C502" s="31" t="str">
        <f t="shared" ref="C502:C507" si="51">F502&amp;" - "&amp;D502</f>
        <v>IR-0439861 - Apresentar o valor errado para a provisão do passivo da empresa</v>
      </c>
      <c r="D502" s="31" t="s">
        <v>1252</v>
      </c>
      <c r="E502" s="31" t="s">
        <v>85</v>
      </c>
      <c r="F502" s="31" t="s">
        <v>1253</v>
      </c>
      <c r="G502" s="31" t="s">
        <v>99</v>
      </c>
      <c r="H502" s="31" t="s">
        <v>93</v>
      </c>
      <c r="I502" s="32">
        <v>43990.425694444442</v>
      </c>
      <c r="J502" s="32">
        <v>44006.463888888888</v>
      </c>
      <c r="K502" s="31" t="s">
        <v>88</v>
      </c>
      <c r="L502" s="31" t="s">
        <v>1255</v>
      </c>
    </row>
    <row r="503" spans="1:12" ht="14.5">
      <c r="A503" s="34" t="s">
        <v>1250</v>
      </c>
      <c r="B503" s="34" t="s">
        <v>1251</v>
      </c>
      <c r="C503" s="31" t="str">
        <f t="shared" si="51"/>
        <v>IR-0442186 - Apurar o valor equivocado de um processo específico</v>
      </c>
      <c r="D503" s="34" t="s">
        <v>1256</v>
      </c>
      <c r="E503" s="34" t="s">
        <v>85</v>
      </c>
      <c r="F503" s="34" t="s">
        <v>1257</v>
      </c>
      <c r="G503" s="34" t="s">
        <v>99</v>
      </c>
      <c r="H503" s="34" t="s">
        <v>99</v>
      </c>
      <c r="I503" s="35">
        <v>43990.621527777781</v>
      </c>
      <c r="J503" s="35">
        <v>44043.70416666667</v>
      </c>
      <c r="K503" s="34" t="s">
        <v>88</v>
      </c>
      <c r="L503" s="34" t="s">
        <v>1258</v>
      </c>
    </row>
    <row r="504" spans="1:12" ht="14.5">
      <c r="A504" s="31" t="s">
        <v>1250</v>
      </c>
      <c r="B504" s="31" t="s">
        <v>1251</v>
      </c>
      <c r="C504" s="31" t="str">
        <f t="shared" si="51"/>
        <v>IR-0442240 - Divergência de entendimentos entre manifestações jurídicas</v>
      </c>
      <c r="D504" s="31" t="s">
        <v>1259</v>
      </c>
      <c r="E504" s="31" t="s">
        <v>85</v>
      </c>
      <c r="F504" s="31" t="s">
        <v>1260</v>
      </c>
      <c r="G504" s="31" t="s">
        <v>87</v>
      </c>
      <c r="H504" s="31" t="s">
        <v>87</v>
      </c>
      <c r="I504" s="32">
        <v>43990.686805555553</v>
      </c>
      <c r="J504" s="32">
        <v>44006.46597222222</v>
      </c>
      <c r="K504" s="31" t="s">
        <v>88</v>
      </c>
      <c r="L504" s="31" t="s">
        <v>1261</v>
      </c>
    </row>
    <row r="505" spans="1:12" ht="14.5">
      <c r="A505" s="34" t="s">
        <v>1250</v>
      </c>
      <c r="B505" s="34" t="s">
        <v>1251</v>
      </c>
      <c r="C505" s="31" t="str">
        <f t="shared" si="51"/>
        <v>IR-0442234 - Divulgação indevida de documentos sigilosos produzidos pela SUPJU</v>
      </c>
      <c r="D505" s="34" t="s">
        <v>1262</v>
      </c>
      <c r="E505" s="34" t="s">
        <v>85</v>
      </c>
      <c r="F505" s="34" t="s">
        <v>1263</v>
      </c>
      <c r="G505" s="34" t="s">
        <v>99</v>
      </c>
      <c r="H505" s="34" t="s">
        <v>99</v>
      </c>
      <c r="I505" s="35">
        <v>43990.682638888888</v>
      </c>
      <c r="J505" s="35">
        <v>44006.466666666667</v>
      </c>
      <c r="K505" s="34" t="s">
        <v>88</v>
      </c>
      <c r="L505" s="34" t="s">
        <v>1264</v>
      </c>
    </row>
    <row r="506" spans="1:12" ht="14.5">
      <c r="A506" s="31" t="s">
        <v>1250</v>
      </c>
      <c r="B506" s="31" t="s">
        <v>1251</v>
      </c>
      <c r="C506" s="31" t="str">
        <f t="shared" si="51"/>
        <v>IR-0442225 - Manifestação jurídica em desconformidade com a legislação ou que não analise todos os elementos jurídicos necessários</v>
      </c>
      <c r="D506" s="31" t="s">
        <v>1265</v>
      </c>
      <c r="E506" s="31" t="s">
        <v>85</v>
      </c>
      <c r="F506" s="31" t="s">
        <v>1266</v>
      </c>
      <c r="G506" s="31" t="s">
        <v>99</v>
      </c>
      <c r="H506" s="31" t="s">
        <v>99</v>
      </c>
      <c r="I506" s="32">
        <v>43990.675694444442</v>
      </c>
      <c r="J506" s="32">
        <v>44006.468055555553</v>
      </c>
      <c r="K506" s="31" t="s">
        <v>88</v>
      </c>
      <c r="L506" s="31" t="s">
        <v>1267</v>
      </c>
    </row>
    <row r="507" spans="1:12" ht="14.5">
      <c r="A507" s="34" t="s">
        <v>1250</v>
      </c>
      <c r="B507" s="34" t="s">
        <v>1251</v>
      </c>
      <c r="C507" s="31" t="str">
        <f t="shared" si="51"/>
        <v>IR-0442189 - Não atender, dentro do prazo judicial, todas as demandas solicitadas</v>
      </c>
      <c r="D507" s="34" t="s">
        <v>1268</v>
      </c>
      <c r="E507" s="34" t="s">
        <v>85</v>
      </c>
      <c r="F507" s="34" t="s">
        <v>1269</v>
      </c>
      <c r="G507" s="34" t="s">
        <v>99</v>
      </c>
      <c r="H507" s="34" t="s">
        <v>99</v>
      </c>
      <c r="I507" s="35">
        <v>43990.62777777778</v>
      </c>
      <c r="J507" s="35">
        <v>44006.46875</v>
      </c>
      <c r="K507" s="34" t="s">
        <v>88</v>
      </c>
      <c r="L507" s="34" t="s">
        <v>1270</v>
      </c>
    </row>
    <row r="508" spans="1:12" ht="14.5" hidden="1">
      <c r="A508" s="37" t="s">
        <v>1250</v>
      </c>
      <c r="B508" s="37" t="s">
        <v>1251</v>
      </c>
      <c r="C508" s="37"/>
      <c r="D508" s="37" t="s">
        <v>1271</v>
      </c>
      <c r="E508" s="37" t="s">
        <v>85</v>
      </c>
      <c r="F508" s="37" t="s">
        <v>1272</v>
      </c>
      <c r="G508" s="37" t="s">
        <v>87</v>
      </c>
      <c r="H508" s="37" t="s">
        <v>93</v>
      </c>
      <c r="I508" s="38">
        <v>43990.652777777781</v>
      </c>
      <c r="J508" s="38">
        <v>44006.46875</v>
      </c>
      <c r="K508" s="37" t="s">
        <v>100</v>
      </c>
      <c r="L508" s="37" t="s">
        <v>1273</v>
      </c>
    </row>
    <row r="509" spans="1:12" ht="14.5">
      <c r="A509" s="34" t="s">
        <v>1250</v>
      </c>
      <c r="B509" s="34" t="s">
        <v>1251</v>
      </c>
      <c r="C509" s="31" t="str">
        <f t="shared" ref="C509:C510" si="52">F509&amp;" - "&amp;D509</f>
        <v>IR-0442197 - PERDA DE PRAZO PROCESSUAL</v>
      </c>
      <c r="D509" s="34" t="s">
        <v>1271</v>
      </c>
      <c r="E509" s="34" t="s">
        <v>85</v>
      </c>
      <c r="F509" s="34" t="s">
        <v>1272</v>
      </c>
      <c r="G509" s="34" t="s">
        <v>87</v>
      </c>
      <c r="H509" s="34" t="s">
        <v>93</v>
      </c>
      <c r="I509" s="35">
        <v>43990.652777777781</v>
      </c>
      <c r="J509" s="35">
        <v>44006.46875</v>
      </c>
      <c r="K509" s="34" t="s">
        <v>88</v>
      </c>
      <c r="L509" s="34" t="s">
        <v>1274</v>
      </c>
    </row>
    <row r="510" spans="1:12" ht="14.5">
      <c r="A510" s="31" t="s">
        <v>1250</v>
      </c>
      <c r="B510" s="31" t="s">
        <v>1251</v>
      </c>
      <c r="C510" s="31" t="str">
        <f t="shared" si="52"/>
        <v>IR-0442216 - Solicitação de pagamento não encaminhada</v>
      </c>
      <c r="D510" s="31" t="s">
        <v>1275</v>
      </c>
      <c r="E510" s="31" t="s">
        <v>85</v>
      </c>
      <c r="F510" s="31" t="s">
        <v>1276</v>
      </c>
      <c r="G510" s="31" t="s">
        <v>93</v>
      </c>
      <c r="H510" s="31" t="s">
        <v>93</v>
      </c>
      <c r="I510" s="32">
        <v>43990.668055555558</v>
      </c>
      <c r="J510" s="32">
        <v>44006.469444444447</v>
      </c>
      <c r="K510" s="31" t="s">
        <v>88</v>
      </c>
      <c r="L510" s="31" t="s">
        <v>1277</v>
      </c>
    </row>
    <row r="511" spans="1:12" ht="14.5" hidden="1">
      <c r="A511" s="37" t="s">
        <v>1250</v>
      </c>
      <c r="B511" s="37" t="s">
        <v>1251</v>
      </c>
      <c r="C511" s="37"/>
      <c r="D511" s="37" t="s">
        <v>1278</v>
      </c>
      <c r="E511" s="37" t="s">
        <v>85</v>
      </c>
      <c r="F511" s="37" t="s">
        <v>1279</v>
      </c>
      <c r="G511" s="37" t="s">
        <v>87</v>
      </c>
      <c r="H511" s="37" t="s">
        <v>93</v>
      </c>
      <c r="I511" s="38">
        <v>43990.65902777778</v>
      </c>
      <c r="J511" s="38">
        <v>44006.47152777778</v>
      </c>
      <c r="K511" s="37" t="s">
        <v>100</v>
      </c>
      <c r="L511" s="37" t="s">
        <v>1280</v>
      </c>
    </row>
    <row r="512" spans="1:12" ht="14.5">
      <c r="A512" s="31" t="s">
        <v>1250</v>
      </c>
      <c r="B512" s="31" t="s">
        <v>1251</v>
      </c>
      <c r="C512" s="31" t="str">
        <f>F512&amp;" - "&amp;D512</f>
        <v>IR-0442205 - VAZAMENTO DE INFORMAÇÕES CONFIDENCIAIS</v>
      </c>
      <c r="D512" s="31" t="s">
        <v>1278</v>
      </c>
      <c r="E512" s="31" t="s">
        <v>85</v>
      </c>
      <c r="F512" s="31" t="s">
        <v>1279</v>
      </c>
      <c r="G512" s="31" t="s">
        <v>87</v>
      </c>
      <c r="H512" s="31" t="s">
        <v>93</v>
      </c>
      <c r="I512" s="32">
        <v>43990.65902777778</v>
      </c>
      <c r="J512" s="32">
        <v>44006.47152777778</v>
      </c>
      <c r="K512" s="31" t="s">
        <v>88</v>
      </c>
      <c r="L512" s="31" t="s">
        <v>1281</v>
      </c>
    </row>
    <row r="513" spans="1:12" ht="14.5" hidden="1">
      <c r="A513" s="37" t="s">
        <v>1282</v>
      </c>
      <c r="B513" s="37" t="s">
        <v>1283</v>
      </c>
      <c r="C513" s="37"/>
      <c r="D513" s="37" t="s">
        <v>1284</v>
      </c>
      <c r="E513" s="37" t="s">
        <v>85</v>
      </c>
      <c r="F513" s="37" t="s">
        <v>1285</v>
      </c>
      <c r="G513" s="37" t="s">
        <v>87</v>
      </c>
      <c r="H513" s="37" t="s">
        <v>93</v>
      </c>
      <c r="I513" s="38">
        <v>43944.814583333333</v>
      </c>
      <c r="J513" s="38">
        <v>44043.70416666667</v>
      </c>
      <c r="K513" s="37" t="s">
        <v>100</v>
      </c>
      <c r="L513" s="37" t="s">
        <v>1286</v>
      </c>
    </row>
    <row r="514" spans="1:12" ht="14.5">
      <c r="A514" s="31" t="s">
        <v>1282</v>
      </c>
      <c r="B514" s="31" t="s">
        <v>1283</v>
      </c>
      <c r="C514" s="31" t="str">
        <f>F514&amp;" - "&amp;D514</f>
        <v>IR-0295877 - Aplicação inadequada das competências da Tabela de Competências e Alçadas o que pode acarretar em auditoria pelos órgãos competentes</v>
      </c>
      <c r="D514" s="31" t="s">
        <v>1284</v>
      </c>
      <c r="E514" s="31" t="s">
        <v>85</v>
      </c>
      <c r="F514" s="31" t="s">
        <v>1285</v>
      </c>
      <c r="G514" s="31" t="s">
        <v>87</v>
      </c>
      <c r="H514" s="31" t="s">
        <v>93</v>
      </c>
      <c r="I514" s="32">
        <v>43944.814583333333</v>
      </c>
      <c r="J514" s="32">
        <v>44043.70416666667</v>
      </c>
      <c r="K514" s="31" t="s">
        <v>88</v>
      </c>
      <c r="L514" s="31" t="s">
        <v>1287</v>
      </c>
    </row>
    <row r="515" spans="1:12" ht="14.5" hidden="1">
      <c r="A515" s="37" t="s">
        <v>1282</v>
      </c>
      <c r="B515" s="37" t="s">
        <v>1283</v>
      </c>
      <c r="C515" s="37"/>
      <c r="D515" s="37" t="s">
        <v>1288</v>
      </c>
      <c r="E515" s="37" t="s">
        <v>85</v>
      </c>
      <c r="F515" s="37" t="s">
        <v>1289</v>
      </c>
      <c r="G515" s="37" t="s">
        <v>99</v>
      </c>
      <c r="H515" s="37" t="s">
        <v>93</v>
      </c>
      <c r="I515" s="38">
        <v>43944.809027777781</v>
      </c>
      <c r="J515" s="38">
        <v>44043.70416666667</v>
      </c>
      <c r="K515" s="37" t="s">
        <v>100</v>
      </c>
      <c r="L515" s="37" t="s">
        <v>1290</v>
      </c>
    </row>
    <row r="516" spans="1:12" ht="14.5">
      <c r="A516" s="31" t="s">
        <v>1282</v>
      </c>
      <c r="B516" s="31" t="s">
        <v>1283</v>
      </c>
      <c r="C516" s="31" t="str">
        <f>F516&amp;" - "&amp;D516</f>
        <v>IR-0295874 - Tabelas de apoio da aplicação com informações desatualizadas</v>
      </c>
      <c r="D516" s="31" t="s">
        <v>1288</v>
      </c>
      <c r="E516" s="31" t="s">
        <v>85</v>
      </c>
      <c r="F516" s="31" t="s">
        <v>1289</v>
      </c>
      <c r="G516" s="31" t="s">
        <v>99</v>
      </c>
      <c r="H516" s="31" t="s">
        <v>93</v>
      </c>
      <c r="I516" s="32">
        <v>43944.809027777781</v>
      </c>
      <c r="J516" s="32">
        <v>44043.70416666667</v>
      </c>
      <c r="K516" s="31" t="s">
        <v>88</v>
      </c>
      <c r="L516" s="31" t="s">
        <v>1291</v>
      </c>
    </row>
    <row r="517" spans="1:12" ht="14.5" hidden="1">
      <c r="A517" s="37" t="s">
        <v>1282</v>
      </c>
      <c r="B517" s="37" t="s">
        <v>1292</v>
      </c>
      <c r="C517" s="37"/>
      <c r="D517" s="37" t="s">
        <v>1293</v>
      </c>
      <c r="E517" s="37" t="s">
        <v>85</v>
      </c>
      <c r="F517" s="37" t="s">
        <v>1294</v>
      </c>
      <c r="G517" s="37" t="s">
        <v>87</v>
      </c>
      <c r="H517" s="37" t="s">
        <v>93</v>
      </c>
      <c r="I517" s="38">
        <v>43899.765277777777</v>
      </c>
      <c r="J517" s="38">
        <v>44043.70416666667</v>
      </c>
      <c r="K517" s="37" t="s">
        <v>100</v>
      </c>
      <c r="L517" s="37" t="s">
        <v>1295</v>
      </c>
    </row>
    <row r="518" spans="1:12" ht="14.5">
      <c r="A518" s="31" t="s">
        <v>1282</v>
      </c>
      <c r="B518" s="31" t="s">
        <v>1292</v>
      </c>
      <c r="C518" s="31" t="str">
        <f t="shared" ref="C518:C519" si="53">F518&amp;" - "&amp;D518</f>
        <v>IR-0283041 - Consumo inadequado da versão da arquitetura de processo.</v>
      </c>
      <c r="D518" s="31" t="s">
        <v>1293</v>
      </c>
      <c r="E518" s="31" t="s">
        <v>85</v>
      </c>
      <c r="F518" s="31" t="s">
        <v>1294</v>
      </c>
      <c r="G518" s="31" t="s">
        <v>87</v>
      </c>
      <c r="H518" s="31" t="s">
        <v>93</v>
      </c>
      <c r="I518" s="32">
        <v>43899.765277777777</v>
      </c>
      <c r="J518" s="32">
        <v>44043.70416666667</v>
      </c>
      <c r="K518" s="31" t="s">
        <v>88</v>
      </c>
      <c r="L518" s="31" t="s">
        <v>1296</v>
      </c>
    </row>
    <row r="519" spans="1:12" ht="14.5">
      <c r="A519" s="34" t="s">
        <v>1282</v>
      </c>
      <c r="B519" s="34" t="s">
        <v>1292</v>
      </c>
      <c r="C519" s="31" t="str">
        <f t="shared" si="53"/>
        <v>IR-0283050 - Indisponibilidade da ferramenta de modelagem de processos.</v>
      </c>
      <c r="D519" s="34" t="s">
        <v>1297</v>
      </c>
      <c r="E519" s="34" t="s">
        <v>85</v>
      </c>
      <c r="F519" s="34" t="s">
        <v>1298</v>
      </c>
      <c r="G519" s="34" t="s">
        <v>87</v>
      </c>
      <c r="H519" s="34" t="s">
        <v>87</v>
      </c>
      <c r="I519" s="35">
        <v>43899.765277777777</v>
      </c>
      <c r="J519" s="35">
        <v>44043.70416666667</v>
      </c>
      <c r="K519" s="34" t="s">
        <v>88</v>
      </c>
      <c r="L519" s="34" t="s">
        <v>1299</v>
      </c>
    </row>
    <row r="520" spans="1:12" ht="14.5" hidden="1">
      <c r="A520" s="37" t="s">
        <v>1282</v>
      </c>
      <c r="B520" s="37" t="s">
        <v>1292</v>
      </c>
      <c r="C520" s="37"/>
      <c r="D520" s="37" t="s">
        <v>1300</v>
      </c>
      <c r="E520" s="37" t="s">
        <v>85</v>
      </c>
      <c r="F520" s="37" t="s">
        <v>1301</v>
      </c>
      <c r="G520" s="37" t="s">
        <v>87</v>
      </c>
      <c r="H520" s="37" t="s">
        <v>93</v>
      </c>
      <c r="I520" s="38">
        <v>43899.765277777777</v>
      </c>
      <c r="J520" s="38">
        <v>44043.70416666667</v>
      </c>
      <c r="K520" s="37" t="s">
        <v>100</v>
      </c>
      <c r="L520" s="37" t="s">
        <v>1302</v>
      </c>
    </row>
    <row r="521" spans="1:12" ht="14.5">
      <c r="A521" s="34" t="s">
        <v>1282</v>
      </c>
      <c r="B521" s="34" t="s">
        <v>1292</v>
      </c>
      <c r="C521" s="31" t="str">
        <f>F521&amp;" - "&amp;D521</f>
        <v>IR-0283036 - Ineficácia da avaliação de desempenho de processos.</v>
      </c>
      <c r="D521" s="34" t="s">
        <v>1300</v>
      </c>
      <c r="E521" s="34" t="s">
        <v>85</v>
      </c>
      <c r="F521" s="34" t="s">
        <v>1301</v>
      </c>
      <c r="G521" s="34" t="s">
        <v>87</v>
      </c>
      <c r="H521" s="34" t="s">
        <v>93</v>
      </c>
      <c r="I521" s="35">
        <v>43899.765277777777</v>
      </c>
      <c r="J521" s="35">
        <v>44043.70416666667</v>
      </c>
      <c r="K521" s="34" t="s">
        <v>88</v>
      </c>
      <c r="L521" s="34" t="s">
        <v>1303</v>
      </c>
    </row>
    <row r="522" spans="1:12" ht="14.5" hidden="1">
      <c r="A522" s="37" t="s">
        <v>1282</v>
      </c>
      <c r="B522" s="37" t="s">
        <v>1292</v>
      </c>
      <c r="C522" s="37"/>
      <c r="D522" s="37" t="s">
        <v>1304</v>
      </c>
      <c r="E522" s="37" t="s">
        <v>85</v>
      </c>
      <c r="F522" s="37" t="s">
        <v>1305</v>
      </c>
      <c r="G522" s="37" t="s">
        <v>87</v>
      </c>
      <c r="H522" s="37" t="s">
        <v>87</v>
      </c>
      <c r="I522" s="38">
        <v>43899.765277777777</v>
      </c>
      <c r="J522" s="38">
        <v>44043.70416666667</v>
      </c>
      <c r="K522" s="37" t="s">
        <v>100</v>
      </c>
      <c r="L522" s="37" t="s">
        <v>1306</v>
      </c>
    </row>
    <row r="523" spans="1:12" ht="14.5">
      <c r="A523" s="34" t="s">
        <v>1282</v>
      </c>
      <c r="B523" s="34" t="s">
        <v>1292</v>
      </c>
      <c r="C523" s="31" t="str">
        <f>F523&amp;" - "&amp;D523</f>
        <v>IR-0283046 - Não cumprimento da agenda de melhorias.</v>
      </c>
      <c r="D523" s="34" t="s">
        <v>1304</v>
      </c>
      <c r="E523" s="34" t="s">
        <v>85</v>
      </c>
      <c r="F523" s="34" t="s">
        <v>1305</v>
      </c>
      <c r="G523" s="34" t="s">
        <v>87</v>
      </c>
      <c r="H523" s="34" t="s">
        <v>87</v>
      </c>
      <c r="I523" s="35">
        <v>43899.765277777777</v>
      </c>
      <c r="J523" s="35">
        <v>44043.70416666667</v>
      </c>
      <c r="K523" s="34" t="s">
        <v>88</v>
      </c>
      <c r="L523" s="34" t="s">
        <v>1307</v>
      </c>
    </row>
    <row r="524" spans="1:12" ht="14.5" hidden="1">
      <c r="A524" s="37" t="s">
        <v>1282</v>
      </c>
      <c r="B524" s="37" t="s">
        <v>1308</v>
      </c>
      <c r="C524" s="37"/>
      <c r="D524" s="37" t="s">
        <v>1309</v>
      </c>
      <c r="E524" s="37" t="s">
        <v>85</v>
      </c>
      <c r="F524" s="37" t="s">
        <v>1310</v>
      </c>
      <c r="G524" s="37" t="s">
        <v>87</v>
      </c>
      <c r="H524" s="37" t="s">
        <v>93</v>
      </c>
      <c r="I524" s="38">
        <v>43991.645138888889</v>
      </c>
      <c r="J524" s="38">
        <v>44043.70416666667</v>
      </c>
      <c r="K524" s="37" t="s">
        <v>100</v>
      </c>
      <c r="L524" s="37" t="s">
        <v>1311</v>
      </c>
    </row>
    <row r="525" spans="1:12" ht="14.5">
      <c r="A525" s="34" t="s">
        <v>1282</v>
      </c>
      <c r="B525" s="34" t="s">
        <v>1308</v>
      </c>
      <c r="C525" s="31" t="str">
        <f>F525&amp;" - "&amp;D525</f>
        <v>IR-0446662 - Ausência de instrumento de gestão documental para a gerenciamento do ciclo de vida dos documentos finalísticos</v>
      </c>
      <c r="D525" s="34" t="s">
        <v>1309</v>
      </c>
      <c r="E525" s="34" t="s">
        <v>85</v>
      </c>
      <c r="F525" s="34" t="s">
        <v>1310</v>
      </c>
      <c r="G525" s="34" t="s">
        <v>87</v>
      </c>
      <c r="H525" s="34" t="s">
        <v>93</v>
      </c>
      <c r="I525" s="35">
        <v>43991.645138888889</v>
      </c>
      <c r="J525" s="35">
        <v>44043.70416666667</v>
      </c>
      <c r="K525" s="34" t="s">
        <v>88</v>
      </c>
      <c r="L525" s="34" t="s">
        <v>1312</v>
      </c>
    </row>
    <row r="526" spans="1:12" ht="14.5" hidden="1">
      <c r="A526" s="37" t="s">
        <v>1282</v>
      </c>
      <c r="B526" s="37" t="s">
        <v>1308</v>
      </c>
      <c r="C526" s="37"/>
      <c r="D526" s="37" t="s">
        <v>1313</v>
      </c>
      <c r="E526" s="37" t="s">
        <v>85</v>
      </c>
      <c r="F526" s="37" t="s">
        <v>1314</v>
      </c>
      <c r="G526" s="37" t="s">
        <v>87</v>
      </c>
      <c r="H526" s="37" t="s">
        <v>93</v>
      </c>
      <c r="I526" s="38">
        <v>43985.459722222222</v>
      </c>
      <c r="J526" s="38">
        <v>44043.70416666667</v>
      </c>
      <c r="K526" s="37" t="s">
        <v>100</v>
      </c>
      <c r="L526" s="37" t="s">
        <v>1315</v>
      </c>
    </row>
    <row r="527" spans="1:12" ht="14.5">
      <c r="A527" s="34" t="s">
        <v>1282</v>
      </c>
      <c r="B527" s="34" t="s">
        <v>1308</v>
      </c>
      <c r="C527" s="31" t="str">
        <f>F527&amp;" - "&amp;D527</f>
        <v>IR-0409916 - Inacessibilidade à informação/documento</v>
      </c>
      <c r="D527" s="34" t="s">
        <v>1313</v>
      </c>
      <c r="E527" s="34" t="s">
        <v>85</v>
      </c>
      <c r="F527" s="34" t="s">
        <v>1314</v>
      </c>
      <c r="G527" s="34" t="s">
        <v>87</v>
      </c>
      <c r="H527" s="34" t="s">
        <v>93</v>
      </c>
      <c r="I527" s="35">
        <v>43985.459722222222</v>
      </c>
      <c r="J527" s="35">
        <v>44043.70416666667</v>
      </c>
      <c r="K527" s="34" t="s">
        <v>88</v>
      </c>
      <c r="L527" s="34" t="s">
        <v>1316</v>
      </c>
    </row>
    <row r="528" spans="1:12" ht="14.5" hidden="1">
      <c r="A528" s="37" t="s">
        <v>1282</v>
      </c>
      <c r="B528" s="37" t="s">
        <v>1308</v>
      </c>
      <c r="C528" s="37"/>
      <c r="D528" s="37" t="s">
        <v>1317</v>
      </c>
      <c r="E528" s="37" t="s">
        <v>85</v>
      </c>
      <c r="F528" s="37" t="s">
        <v>1318</v>
      </c>
      <c r="G528" s="37" t="s">
        <v>99</v>
      </c>
      <c r="H528" s="37" t="s">
        <v>87</v>
      </c>
      <c r="I528" s="38">
        <v>43943.810416666667</v>
      </c>
      <c r="J528" s="38">
        <v>44043.70416666667</v>
      </c>
      <c r="K528" s="37" t="s">
        <v>100</v>
      </c>
      <c r="L528" s="37" t="s">
        <v>1319</v>
      </c>
    </row>
    <row r="529" spans="1:12" ht="14.5">
      <c r="A529" s="34" t="s">
        <v>1282</v>
      </c>
      <c r="B529" s="34" t="s">
        <v>1308</v>
      </c>
      <c r="C529" s="31" t="str">
        <f t="shared" ref="C529:C530" si="54">F529&amp;" - "&amp;D529</f>
        <v>IR-0295869 - Não cumprimento dos prazos mínimos exigidos para trâmite de documentos: elaboração, verificação de conformidade, aprovação e publicação.</v>
      </c>
      <c r="D529" s="34" t="s">
        <v>1317</v>
      </c>
      <c r="E529" s="34" t="s">
        <v>85</v>
      </c>
      <c r="F529" s="34" t="s">
        <v>1318</v>
      </c>
      <c r="G529" s="34" t="s">
        <v>99</v>
      </c>
      <c r="H529" s="34" t="s">
        <v>87</v>
      </c>
      <c r="I529" s="35">
        <v>43943.810416666667</v>
      </c>
      <c r="J529" s="35">
        <v>44043.70416666667</v>
      </c>
      <c r="K529" s="34" t="s">
        <v>88</v>
      </c>
      <c r="L529" s="34" t="s">
        <v>1320</v>
      </c>
    </row>
    <row r="530" spans="1:12" ht="14.5">
      <c r="A530" s="31" t="s">
        <v>1282</v>
      </c>
      <c r="B530" s="31" t="s">
        <v>1321</v>
      </c>
      <c r="C530" s="31" t="str">
        <f t="shared" si="54"/>
        <v>IR-0309801 - Esforços em projetos sem alinhamento com a estratégia empresarial</v>
      </c>
      <c r="D530" s="31" t="s">
        <v>1322</v>
      </c>
      <c r="E530" s="31" t="s">
        <v>85</v>
      </c>
      <c r="F530" s="31" t="s">
        <v>1323</v>
      </c>
      <c r="G530" s="31" t="s">
        <v>99</v>
      </c>
      <c r="H530" s="31" t="s">
        <v>87</v>
      </c>
      <c r="I530" s="32">
        <v>43972.663888888892</v>
      </c>
      <c r="J530" s="32">
        <v>44043.70416666667</v>
      </c>
      <c r="K530" s="31" t="s">
        <v>88</v>
      </c>
      <c r="L530" s="31" t="s">
        <v>1324</v>
      </c>
    </row>
    <row r="531" spans="1:12" ht="14.5" hidden="1">
      <c r="A531" s="37" t="s">
        <v>1282</v>
      </c>
      <c r="B531" s="37" t="s">
        <v>1321</v>
      </c>
      <c r="C531" s="37"/>
      <c r="D531" s="37" t="s">
        <v>1325</v>
      </c>
      <c r="E531" s="37" t="s">
        <v>85</v>
      </c>
      <c r="F531" s="37" t="s">
        <v>1326</v>
      </c>
      <c r="G531" s="37" t="s">
        <v>87</v>
      </c>
      <c r="H531" s="37" t="s">
        <v>87</v>
      </c>
      <c r="I531" s="38">
        <v>43944.874305555553</v>
      </c>
      <c r="J531" s="38">
        <v>44043.70416666667</v>
      </c>
      <c r="K531" s="37" t="s">
        <v>100</v>
      </c>
      <c r="L531" s="37" t="s">
        <v>1327</v>
      </c>
    </row>
    <row r="532" spans="1:12" ht="14.5" hidden="1">
      <c r="A532" s="37" t="s">
        <v>1282</v>
      </c>
      <c r="B532" s="37" t="s">
        <v>1321</v>
      </c>
      <c r="C532" s="37"/>
      <c r="D532" s="37" t="s">
        <v>1328</v>
      </c>
      <c r="E532" s="37" t="s">
        <v>85</v>
      </c>
      <c r="F532" s="37" t="s">
        <v>1329</v>
      </c>
      <c r="G532" s="37" t="s">
        <v>99</v>
      </c>
      <c r="H532" s="37" t="s">
        <v>99</v>
      </c>
      <c r="I532" s="38">
        <v>43899.765277777777</v>
      </c>
      <c r="J532" s="38">
        <v>44043.70416666667</v>
      </c>
      <c r="K532" s="37" t="s">
        <v>100</v>
      </c>
      <c r="L532" s="37" t="s">
        <v>1330</v>
      </c>
    </row>
    <row r="533" spans="1:12" ht="14.5" hidden="1">
      <c r="A533" s="37" t="s">
        <v>1282</v>
      </c>
      <c r="B533" s="37" t="s">
        <v>1321</v>
      </c>
      <c r="C533" s="37"/>
      <c r="D533" s="37" t="s">
        <v>1331</v>
      </c>
      <c r="E533" s="37" t="s">
        <v>85</v>
      </c>
      <c r="F533" s="37" t="s">
        <v>1332</v>
      </c>
      <c r="G533" s="37" t="s">
        <v>118</v>
      </c>
      <c r="H533" s="37" t="s">
        <v>87</v>
      </c>
      <c r="I533" s="38">
        <v>43972.665972222225</v>
      </c>
      <c r="J533" s="38">
        <v>44043.70416666667</v>
      </c>
      <c r="K533" s="37" t="s">
        <v>100</v>
      </c>
      <c r="L533" s="37" t="s">
        <v>1324</v>
      </c>
    </row>
    <row r="534" spans="1:12" ht="14.5" hidden="1">
      <c r="A534" s="37" t="s">
        <v>1333</v>
      </c>
      <c r="B534" s="37" t="s">
        <v>1334</v>
      </c>
      <c r="C534" s="37"/>
      <c r="D534" s="37" t="s">
        <v>1335</v>
      </c>
      <c r="E534" s="37" t="s">
        <v>85</v>
      </c>
      <c r="F534" s="37" t="s">
        <v>1336</v>
      </c>
      <c r="G534" s="37" t="s">
        <v>118</v>
      </c>
      <c r="H534" s="37" t="s">
        <v>87</v>
      </c>
      <c r="I534" s="38">
        <v>43986.775694444441</v>
      </c>
      <c r="J534" s="39">
        <v>44187.447916666664</v>
      </c>
      <c r="K534" s="37" t="s">
        <v>100</v>
      </c>
      <c r="L534" s="37" t="s">
        <v>1337</v>
      </c>
    </row>
    <row r="535" spans="1:12" ht="14.5" hidden="1">
      <c r="A535" s="37" t="s">
        <v>1333</v>
      </c>
      <c r="B535" s="37" t="s">
        <v>1334</v>
      </c>
      <c r="C535" s="37"/>
      <c r="D535" s="37" t="s">
        <v>1338</v>
      </c>
      <c r="E535" s="37" t="s">
        <v>85</v>
      </c>
      <c r="F535" s="37" t="s">
        <v>1339</v>
      </c>
      <c r="G535" s="37" t="s">
        <v>118</v>
      </c>
      <c r="H535" s="37" t="s">
        <v>93</v>
      </c>
      <c r="I535" s="38">
        <v>43986.701388888891</v>
      </c>
      <c r="J535" s="39">
        <v>44187.4375</v>
      </c>
      <c r="K535" s="37" t="s">
        <v>100</v>
      </c>
      <c r="L535" s="37" t="s">
        <v>1340</v>
      </c>
    </row>
    <row r="536" spans="1:12" ht="14.5">
      <c r="A536" s="31" t="s">
        <v>1333</v>
      </c>
      <c r="B536" s="31" t="s">
        <v>1334</v>
      </c>
      <c r="C536" s="31" t="str">
        <f>F536&amp;" - "&amp;D536</f>
        <v>IR-0415304 - BD de gestão de ativos sem credibilidade</v>
      </c>
      <c r="D536" s="31" t="s">
        <v>1338</v>
      </c>
      <c r="E536" s="31" t="s">
        <v>85</v>
      </c>
      <c r="F536" s="31" t="s">
        <v>1339</v>
      </c>
      <c r="G536" s="31" t="s">
        <v>118</v>
      </c>
      <c r="H536" s="31" t="s">
        <v>93</v>
      </c>
      <c r="I536" s="32">
        <v>43986.701388888891</v>
      </c>
      <c r="J536" s="33">
        <v>44187.4375</v>
      </c>
      <c r="K536" s="31" t="s">
        <v>88</v>
      </c>
      <c r="L536" s="31" t="s">
        <v>1341</v>
      </c>
    </row>
    <row r="537" spans="1:12" ht="14.5" hidden="1">
      <c r="A537" s="37" t="s">
        <v>1333</v>
      </c>
      <c r="B537" s="37" t="s">
        <v>1334</v>
      </c>
      <c r="C537" s="37"/>
      <c r="D537" s="37" t="s">
        <v>1342</v>
      </c>
      <c r="E537" s="37" t="s">
        <v>85</v>
      </c>
      <c r="F537" s="37" t="s">
        <v>1343</v>
      </c>
      <c r="G537" s="37" t="s">
        <v>87</v>
      </c>
      <c r="H537" s="37" t="s">
        <v>87</v>
      </c>
      <c r="I537" s="38">
        <v>43986.50277777778</v>
      </c>
      <c r="J537" s="39">
        <v>44187.434027777781</v>
      </c>
      <c r="K537" s="37" t="s">
        <v>100</v>
      </c>
      <c r="L537" s="37" t="s">
        <v>1344</v>
      </c>
    </row>
    <row r="538" spans="1:12" ht="14.5">
      <c r="A538" s="31" t="s">
        <v>1333</v>
      </c>
      <c r="B538" s="31" t="s">
        <v>1334</v>
      </c>
      <c r="C538" s="31" t="str">
        <f t="shared" ref="C538:C539" si="55">F538&amp;" - "&amp;D538</f>
        <v>IR-0415066 - Falta de padronização e regras para a execução das atividades da gestão de ativos</v>
      </c>
      <c r="D538" s="31" t="s">
        <v>1342</v>
      </c>
      <c r="E538" s="31" t="s">
        <v>85</v>
      </c>
      <c r="F538" s="31" t="s">
        <v>1343</v>
      </c>
      <c r="G538" s="31" t="s">
        <v>87</v>
      </c>
      <c r="H538" s="31" t="s">
        <v>87</v>
      </c>
      <c r="I538" s="32">
        <v>43986.50277777778</v>
      </c>
      <c r="J538" s="33">
        <v>44187.434027777781</v>
      </c>
      <c r="K538" s="31" t="s">
        <v>88</v>
      </c>
      <c r="L538" s="31" t="s">
        <v>1345</v>
      </c>
    </row>
    <row r="539" spans="1:12" ht="14.5">
      <c r="A539" s="34" t="s">
        <v>1333</v>
      </c>
      <c r="B539" s="34" t="s">
        <v>1346</v>
      </c>
      <c r="C539" s="31" t="str">
        <f t="shared" si="55"/>
        <v>IR-01850894 - Frustrar o Cliente atendendo de forma incompleta a demanda</v>
      </c>
      <c r="D539" s="34" t="s">
        <v>1347</v>
      </c>
      <c r="E539" s="34" t="s">
        <v>85</v>
      </c>
      <c r="F539" s="34" t="s">
        <v>1348</v>
      </c>
      <c r="G539" s="34" t="s">
        <v>99</v>
      </c>
      <c r="H539" s="34" t="s">
        <v>99</v>
      </c>
      <c r="I539" s="36">
        <v>44162.709722222222</v>
      </c>
      <c r="J539" s="36">
        <v>44165.647916666669</v>
      </c>
      <c r="K539" s="34" t="s">
        <v>88</v>
      </c>
      <c r="L539" s="34" t="s">
        <v>1349</v>
      </c>
    </row>
    <row r="540" spans="1:12" ht="14.5" hidden="1">
      <c r="A540" s="37" t="s">
        <v>1333</v>
      </c>
      <c r="B540" s="37" t="s">
        <v>1346</v>
      </c>
      <c r="C540" s="37"/>
      <c r="D540" s="37" t="s">
        <v>1350</v>
      </c>
      <c r="E540" s="37" t="s">
        <v>85</v>
      </c>
      <c r="F540" s="37" t="s">
        <v>1351</v>
      </c>
      <c r="G540" s="37" t="s">
        <v>87</v>
      </c>
      <c r="H540" s="37" t="s">
        <v>93</v>
      </c>
      <c r="I540" s="39">
        <v>44162.724999999999</v>
      </c>
      <c r="J540" s="39">
        <v>44165.647916666669</v>
      </c>
      <c r="K540" s="37" t="s">
        <v>100</v>
      </c>
      <c r="L540" s="37" t="s">
        <v>1352</v>
      </c>
    </row>
    <row r="541" spans="1:12" ht="14.5">
      <c r="A541" s="34" t="s">
        <v>1333</v>
      </c>
      <c r="B541" s="34" t="s">
        <v>1346</v>
      </c>
      <c r="C541" s="31" t="str">
        <f>F541&amp;" - "&amp;D541</f>
        <v>IR-01850904 - Não entregar a demanda dentro do prazo</v>
      </c>
      <c r="D541" s="34" t="s">
        <v>1350</v>
      </c>
      <c r="E541" s="34" t="s">
        <v>85</v>
      </c>
      <c r="F541" s="34" t="s">
        <v>1351</v>
      </c>
      <c r="G541" s="34" t="s">
        <v>87</v>
      </c>
      <c r="H541" s="34" t="s">
        <v>93</v>
      </c>
      <c r="I541" s="36">
        <v>44162.724999999999</v>
      </c>
      <c r="J541" s="36">
        <v>44165.647916666669</v>
      </c>
      <c r="K541" s="34" t="s">
        <v>88</v>
      </c>
      <c r="L541" s="34" t="s">
        <v>1353</v>
      </c>
    </row>
    <row r="542" spans="1:12" ht="14.5" hidden="1">
      <c r="A542" s="37" t="s">
        <v>1333</v>
      </c>
      <c r="B542" s="37" t="s">
        <v>1354</v>
      </c>
      <c r="C542" s="37"/>
      <c r="D542" s="37" t="s">
        <v>1355</v>
      </c>
      <c r="E542" s="37" t="s">
        <v>85</v>
      </c>
      <c r="F542" s="37" t="s">
        <v>1356</v>
      </c>
      <c r="G542" s="37" t="s">
        <v>99</v>
      </c>
      <c r="H542" s="37" t="s">
        <v>87</v>
      </c>
      <c r="I542" s="38">
        <v>44102.493750000001</v>
      </c>
      <c r="J542" s="38">
        <v>44207.647916666669</v>
      </c>
      <c r="K542" s="37" t="s">
        <v>100</v>
      </c>
      <c r="L542" s="37" t="s">
        <v>1357</v>
      </c>
    </row>
    <row r="543" spans="1:12" ht="14.5" hidden="1">
      <c r="A543" s="37" t="s">
        <v>1333</v>
      </c>
      <c r="B543" s="37" t="s">
        <v>1354</v>
      </c>
      <c r="C543" s="37"/>
      <c r="D543" s="37" t="s">
        <v>1358</v>
      </c>
      <c r="E543" s="37" t="s">
        <v>85</v>
      </c>
      <c r="F543" s="37" t="s">
        <v>1359</v>
      </c>
      <c r="G543" s="37" t="s">
        <v>87</v>
      </c>
      <c r="H543" s="37" t="s">
        <v>93</v>
      </c>
      <c r="I543" s="38">
        <v>44098.470833333333</v>
      </c>
      <c r="J543" s="38">
        <v>44207.646527777775</v>
      </c>
      <c r="K543" s="37" t="s">
        <v>100</v>
      </c>
      <c r="L543" s="37" t="s">
        <v>1360</v>
      </c>
    </row>
    <row r="544" spans="1:12" ht="14.5">
      <c r="A544" s="31" t="s">
        <v>1333</v>
      </c>
      <c r="B544" s="31" t="s">
        <v>1354</v>
      </c>
      <c r="C544" s="31" t="str">
        <f>F544&amp;" - "&amp;D544</f>
        <v>IR-01839530 - Ineficiência da produção dos serviços</v>
      </c>
      <c r="D544" s="31" t="s">
        <v>1358</v>
      </c>
      <c r="E544" s="31" t="s">
        <v>85</v>
      </c>
      <c r="F544" s="31" t="s">
        <v>1359</v>
      </c>
      <c r="G544" s="31" t="s">
        <v>87</v>
      </c>
      <c r="H544" s="31" t="s">
        <v>93</v>
      </c>
      <c r="I544" s="32">
        <v>44098.470833333333</v>
      </c>
      <c r="J544" s="32">
        <v>44207.646527777775</v>
      </c>
      <c r="K544" s="31" t="s">
        <v>88</v>
      </c>
      <c r="L544" s="31" t="s">
        <v>1361</v>
      </c>
    </row>
    <row r="545" spans="1:12" ht="14.5" hidden="1">
      <c r="A545" s="37" t="s">
        <v>1333</v>
      </c>
      <c r="B545" s="37" t="s">
        <v>1354</v>
      </c>
      <c r="C545" s="37"/>
      <c r="D545" s="37" t="s">
        <v>1362</v>
      </c>
      <c r="E545" s="37" t="s">
        <v>85</v>
      </c>
      <c r="F545" s="37" t="s">
        <v>1363</v>
      </c>
      <c r="G545" s="37" t="s">
        <v>87</v>
      </c>
      <c r="H545" s="37" t="s">
        <v>93</v>
      </c>
      <c r="I545" s="38">
        <v>44102.427083333336</v>
      </c>
      <c r="J545" s="38">
        <v>44207.647222222222</v>
      </c>
      <c r="K545" s="37" t="s">
        <v>100</v>
      </c>
      <c r="L545" s="37" t="s">
        <v>1364</v>
      </c>
    </row>
    <row r="546" spans="1:12" ht="14.5">
      <c r="A546" s="31" t="s">
        <v>1333</v>
      </c>
      <c r="B546" s="31" t="s">
        <v>1365</v>
      </c>
      <c r="C546" s="31" t="str">
        <f>F546&amp;" - "&amp;D546</f>
        <v>IR-0283251 - Usuário não retorna com as informações adicionais</v>
      </c>
      <c r="D546" s="31" t="s">
        <v>1366</v>
      </c>
      <c r="E546" s="31" t="s">
        <v>85</v>
      </c>
      <c r="F546" s="31" t="s">
        <v>1367</v>
      </c>
      <c r="G546" s="31" t="s">
        <v>87</v>
      </c>
      <c r="H546" s="31" t="s">
        <v>87</v>
      </c>
      <c r="I546" s="32">
        <v>43900.65902777778</v>
      </c>
      <c r="J546" s="33">
        <v>44194.515277777777</v>
      </c>
      <c r="K546" s="31" t="s">
        <v>88</v>
      </c>
      <c r="L546" s="31" t="s">
        <v>1368</v>
      </c>
    </row>
    <row r="547" spans="1:12" ht="14.5" hidden="1">
      <c r="A547" s="37" t="s">
        <v>1333</v>
      </c>
      <c r="B547" s="37" t="s">
        <v>1365</v>
      </c>
      <c r="C547" s="37"/>
      <c r="D547" s="37" t="s">
        <v>1369</v>
      </c>
      <c r="E547" s="37" t="s">
        <v>85</v>
      </c>
      <c r="F547" s="37" t="s">
        <v>1370</v>
      </c>
      <c r="G547" s="37" t="s">
        <v>87</v>
      </c>
      <c r="H547" s="37" t="s">
        <v>87</v>
      </c>
      <c r="I547" s="38">
        <v>43900.65902777778</v>
      </c>
      <c r="J547" s="39">
        <v>44194.515972222223</v>
      </c>
      <c r="K547" s="37" t="s">
        <v>100</v>
      </c>
      <c r="L547" s="37" t="s">
        <v>1371</v>
      </c>
    </row>
    <row r="548" spans="1:12" ht="14.5">
      <c r="A548" s="31" t="s">
        <v>1333</v>
      </c>
      <c r="B548" s="31" t="s">
        <v>1372</v>
      </c>
      <c r="C548" s="31" t="str">
        <f>F548&amp;" - "&amp;D548</f>
        <v>IR-0284281 - Desatualização tecnológica do produto ARLD</v>
      </c>
      <c r="D548" s="31" t="s">
        <v>1373</v>
      </c>
      <c r="E548" s="31" t="s">
        <v>85</v>
      </c>
      <c r="F548" s="31" t="s">
        <v>1374</v>
      </c>
      <c r="G548" s="31" t="s">
        <v>87</v>
      </c>
      <c r="H548" s="31" t="s">
        <v>87</v>
      </c>
      <c r="I548" s="32">
        <v>43908.703472222223</v>
      </c>
      <c r="J548" s="33">
        <v>44186.632638888892</v>
      </c>
      <c r="K548" s="31" t="s">
        <v>88</v>
      </c>
      <c r="L548" s="31" t="s">
        <v>1375</v>
      </c>
    </row>
    <row r="549" spans="1:12" ht="14.5" hidden="1">
      <c r="A549" s="37" t="s">
        <v>1333</v>
      </c>
      <c r="B549" s="37" t="s">
        <v>1372</v>
      </c>
      <c r="C549" s="37"/>
      <c r="D549" s="37" t="s">
        <v>1376</v>
      </c>
      <c r="E549" s="37" t="s">
        <v>85</v>
      </c>
      <c r="F549" s="37" t="s">
        <v>1377</v>
      </c>
      <c r="G549" s="37" t="s">
        <v>87</v>
      </c>
      <c r="H549" s="37" t="s">
        <v>87</v>
      </c>
      <c r="I549" s="38">
        <v>43903.682638888888</v>
      </c>
      <c r="J549" s="38">
        <v>44207.647916666669</v>
      </c>
      <c r="K549" s="37" t="s">
        <v>100</v>
      </c>
      <c r="L549" s="37" t="s">
        <v>1378</v>
      </c>
    </row>
    <row r="550" spans="1:12" ht="14.5">
      <c r="A550" s="31" t="s">
        <v>1333</v>
      </c>
      <c r="B550" s="31" t="s">
        <v>1372</v>
      </c>
      <c r="C550" s="31" t="str">
        <f>F550&amp;" - "&amp;D550</f>
        <v>IR-0284173 - Descontinuidade do produto ARLD</v>
      </c>
      <c r="D550" s="31" t="s">
        <v>1376</v>
      </c>
      <c r="E550" s="31" t="s">
        <v>85</v>
      </c>
      <c r="F550" s="31" t="s">
        <v>1377</v>
      </c>
      <c r="G550" s="31" t="s">
        <v>87</v>
      </c>
      <c r="H550" s="31" t="s">
        <v>87</v>
      </c>
      <c r="I550" s="32">
        <v>43903.682638888888</v>
      </c>
      <c r="J550" s="32">
        <v>44207.647916666669</v>
      </c>
      <c r="K550" s="31" t="s">
        <v>88</v>
      </c>
      <c r="L550" s="31" t="s">
        <v>1379</v>
      </c>
    </row>
    <row r="551" spans="1:12" ht="14.5" hidden="1">
      <c r="A551" s="37" t="s">
        <v>1333</v>
      </c>
      <c r="B551" s="37" t="s">
        <v>1372</v>
      </c>
      <c r="C551" s="37"/>
      <c r="D551" s="37" t="s">
        <v>1380</v>
      </c>
      <c r="E551" s="37" t="s">
        <v>85</v>
      </c>
      <c r="F551" s="37" t="s">
        <v>1381</v>
      </c>
      <c r="G551" s="37" t="s">
        <v>118</v>
      </c>
      <c r="H551" s="37" t="s">
        <v>87</v>
      </c>
      <c r="I551" s="38">
        <v>43908.705555555556</v>
      </c>
      <c r="J551" s="38">
        <v>44202.922222222223</v>
      </c>
      <c r="K551" s="37" t="s">
        <v>100</v>
      </c>
      <c r="L551" s="37" t="s">
        <v>1382</v>
      </c>
    </row>
    <row r="552" spans="1:12" ht="14.5">
      <c r="A552" s="31" t="s">
        <v>1333</v>
      </c>
      <c r="B552" s="31" t="s">
        <v>1372</v>
      </c>
      <c r="C552" s="31" t="str">
        <f t="shared" ref="C552:C553" si="56">F552&amp;" - "&amp;D552</f>
        <v>IR-0284282 - Generalizada falta de percepção de valor do cliente acerca do produto ARLD</v>
      </c>
      <c r="D552" s="31" t="s">
        <v>1380</v>
      </c>
      <c r="E552" s="31" t="s">
        <v>85</v>
      </c>
      <c r="F552" s="31" t="s">
        <v>1381</v>
      </c>
      <c r="G552" s="31" t="s">
        <v>118</v>
      </c>
      <c r="H552" s="31" t="s">
        <v>87</v>
      </c>
      <c r="I552" s="32">
        <v>43908.705555555556</v>
      </c>
      <c r="J552" s="32">
        <v>44202.922222222223</v>
      </c>
      <c r="K552" s="31" t="s">
        <v>88</v>
      </c>
      <c r="L552" s="31" t="s">
        <v>1383</v>
      </c>
    </row>
    <row r="553" spans="1:12" ht="14.5">
      <c r="A553" s="34" t="s">
        <v>1333</v>
      </c>
      <c r="B553" s="34" t="s">
        <v>1384</v>
      </c>
      <c r="C553" s="31" t="str">
        <f t="shared" si="56"/>
        <v>IR-0380933 - Falta de flexibilidade do produto para atender demandas mais simples</v>
      </c>
      <c r="D553" s="34" t="s">
        <v>1385</v>
      </c>
      <c r="E553" s="34" t="s">
        <v>85</v>
      </c>
      <c r="F553" s="34" t="s">
        <v>1386</v>
      </c>
      <c r="G553" s="34" t="s">
        <v>87</v>
      </c>
      <c r="H553" s="34" t="s">
        <v>87</v>
      </c>
      <c r="I553" s="35">
        <v>43980.681944444441</v>
      </c>
      <c r="J553" s="36">
        <v>44187.74722222222</v>
      </c>
      <c r="K553" s="34" t="s">
        <v>88</v>
      </c>
      <c r="L553" s="34" t="s">
        <v>1387</v>
      </c>
    </row>
    <row r="554" spans="1:12" ht="14.5" hidden="1">
      <c r="A554" s="37" t="s">
        <v>1333</v>
      </c>
      <c r="B554" s="37" t="s">
        <v>1384</v>
      </c>
      <c r="C554" s="37"/>
      <c r="D554" s="37" t="s">
        <v>1388</v>
      </c>
      <c r="E554" s="37" t="s">
        <v>85</v>
      </c>
      <c r="F554" s="37" t="s">
        <v>1389</v>
      </c>
      <c r="G554" s="37" t="s">
        <v>118</v>
      </c>
      <c r="H554" s="37" t="s">
        <v>118</v>
      </c>
      <c r="I554" s="38">
        <v>43980.534722222219</v>
      </c>
      <c r="J554" s="38">
        <v>44202.931944444441</v>
      </c>
      <c r="K554" s="37" t="s">
        <v>100</v>
      </c>
      <c r="L554" s="37" t="s">
        <v>1390</v>
      </c>
    </row>
    <row r="555" spans="1:12" ht="14.5">
      <c r="A555" s="34" t="s">
        <v>1333</v>
      </c>
      <c r="B555" s="34" t="s">
        <v>1384</v>
      </c>
      <c r="C555" s="31" t="str">
        <f t="shared" ref="C555:C557" si="57">F555&amp;" - "&amp;D555</f>
        <v>IR-0379318 - Aumento do desequilíbrio financeiro do produto ARL</v>
      </c>
      <c r="D555" s="34" t="s">
        <v>1388</v>
      </c>
      <c r="E555" s="34" t="s">
        <v>85</v>
      </c>
      <c r="F555" s="34" t="s">
        <v>1389</v>
      </c>
      <c r="G555" s="34" t="s">
        <v>118</v>
      </c>
      <c r="H555" s="34" t="s">
        <v>118</v>
      </c>
      <c r="I555" s="35">
        <v>43980.534722222219</v>
      </c>
      <c r="J555" s="35">
        <v>44202.931944444441</v>
      </c>
      <c r="K555" s="34" t="s">
        <v>88</v>
      </c>
      <c r="L555" s="34" t="s">
        <v>1391</v>
      </c>
    </row>
    <row r="556" spans="1:12" ht="14.5">
      <c r="A556" s="31" t="s">
        <v>1333</v>
      </c>
      <c r="B556" s="31" t="s">
        <v>1384</v>
      </c>
      <c r="C556" s="31" t="str">
        <f t="shared" si="57"/>
        <v>IR-0380917 - Desatualização tecnológica (software e hardware) do produto ARL</v>
      </c>
      <c r="D556" s="31" t="s">
        <v>1392</v>
      </c>
      <c r="E556" s="31" t="s">
        <v>85</v>
      </c>
      <c r="F556" s="31" t="s">
        <v>1393</v>
      </c>
      <c r="G556" s="31" t="s">
        <v>87</v>
      </c>
      <c r="H556" s="31" t="s">
        <v>87</v>
      </c>
      <c r="I556" s="32">
        <v>43980.568055555559</v>
      </c>
      <c r="J556" s="33">
        <v>44187.746527777781</v>
      </c>
      <c r="K556" s="31" t="s">
        <v>88</v>
      </c>
      <c r="L556" s="31" t="s">
        <v>1394</v>
      </c>
    </row>
    <row r="557" spans="1:12" ht="14.5">
      <c r="A557" s="34" t="s">
        <v>1333</v>
      </c>
      <c r="B557" s="34" t="s">
        <v>1384</v>
      </c>
      <c r="C557" s="31" t="str">
        <f t="shared" si="57"/>
        <v>IR-0353256 - Desconhecimento das URCs do produto LAN para venda</v>
      </c>
      <c r="D557" s="34" t="s">
        <v>1395</v>
      </c>
      <c r="E557" s="34" t="s">
        <v>85</v>
      </c>
      <c r="F557" s="34" t="s">
        <v>1396</v>
      </c>
      <c r="G557" s="34" t="s">
        <v>87</v>
      </c>
      <c r="H557" s="34" t="s">
        <v>87</v>
      </c>
      <c r="I557" s="35">
        <v>43978.768750000003</v>
      </c>
      <c r="J557" s="36">
        <v>44187.745833333334</v>
      </c>
      <c r="K557" s="34" t="s">
        <v>88</v>
      </c>
      <c r="L557" s="34" t="s">
        <v>1397</v>
      </c>
    </row>
    <row r="558" spans="1:12" ht="14.5" hidden="1">
      <c r="A558" s="37" t="s">
        <v>1333</v>
      </c>
      <c r="B558" s="37" t="s">
        <v>1384</v>
      </c>
      <c r="C558" s="37"/>
      <c r="D558" s="37" t="s">
        <v>1398</v>
      </c>
      <c r="E558" s="37" t="s">
        <v>85</v>
      </c>
      <c r="F558" s="37" t="s">
        <v>1399</v>
      </c>
      <c r="G558" s="37" t="s">
        <v>118</v>
      </c>
      <c r="H558" s="37" t="s">
        <v>99</v>
      </c>
      <c r="I558" s="38">
        <v>43979.686111111114</v>
      </c>
      <c r="J558" s="38">
        <v>44202.92291666667</v>
      </c>
      <c r="K558" s="37" t="s">
        <v>100</v>
      </c>
      <c r="L558" s="37" t="s">
        <v>1400</v>
      </c>
    </row>
    <row r="559" spans="1:12" ht="14.5">
      <c r="A559" s="34" t="s">
        <v>1333</v>
      </c>
      <c r="B559" s="34" t="s">
        <v>1384</v>
      </c>
      <c r="C559" s="31" t="str">
        <f>F559&amp;" - "&amp;D559</f>
        <v>IR-0359650 - Perda do cliente RFB ou PGFN no serviço ARL</v>
      </c>
      <c r="D559" s="34" t="s">
        <v>1398</v>
      </c>
      <c r="E559" s="34" t="s">
        <v>85</v>
      </c>
      <c r="F559" s="34" t="s">
        <v>1399</v>
      </c>
      <c r="G559" s="34" t="s">
        <v>118</v>
      </c>
      <c r="H559" s="34" t="s">
        <v>99</v>
      </c>
      <c r="I559" s="35">
        <v>43979.686111111114</v>
      </c>
      <c r="J559" s="35">
        <v>44202.92291666667</v>
      </c>
      <c r="K559" s="34" t="s">
        <v>88</v>
      </c>
      <c r="L559" s="34" t="s">
        <v>1401</v>
      </c>
    </row>
    <row r="560" spans="1:12" ht="14.5" hidden="1">
      <c r="A560" s="37" t="s">
        <v>1333</v>
      </c>
      <c r="B560" s="37" t="s">
        <v>1402</v>
      </c>
      <c r="C560" s="37"/>
      <c r="D560" s="37" t="s">
        <v>1403</v>
      </c>
      <c r="E560" s="37" t="s">
        <v>85</v>
      </c>
      <c r="F560" s="37" t="s">
        <v>1404</v>
      </c>
      <c r="G560" s="37" t="s">
        <v>99</v>
      </c>
      <c r="H560" s="37" t="s">
        <v>87</v>
      </c>
      <c r="I560" s="38">
        <v>44047.897222222222</v>
      </c>
      <c r="J560" s="39">
        <v>44187.777777777781</v>
      </c>
      <c r="K560" s="37" t="s">
        <v>100</v>
      </c>
      <c r="L560" s="37" t="s">
        <v>1405</v>
      </c>
    </row>
    <row r="561" spans="1:12" ht="14.5">
      <c r="A561" s="34" t="s">
        <v>1333</v>
      </c>
      <c r="B561" s="34" t="s">
        <v>1402</v>
      </c>
      <c r="C561" s="31" t="str">
        <f>F561&amp;" - "&amp;D561</f>
        <v>IR-01829100 - Atraso na implementação de novas funcionalidades ou melhorias nos Sistemas de Certificação Digital</v>
      </c>
      <c r="D561" s="34" t="s">
        <v>1403</v>
      </c>
      <c r="E561" s="34" t="s">
        <v>85</v>
      </c>
      <c r="F561" s="34" t="s">
        <v>1404</v>
      </c>
      <c r="G561" s="34" t="s">
        <v>99</v>
      </c>
      <c r="H561" s="34" t="s">
        <v>87</v>
      </c>
      <c r="I561" s="35">
        <v>44047.897222222222</v>
      </c>
      <c r="J561" s="36">
        <v>44187.777777777781</v>
      </c>
      <c r="K561" s="34" t="s">
        <v>88</v>
      </c>
      <c r="L561" s="34" t="s">
        <v>1406</v>
      </c>
    </row>
    <row r="562" spans="1:12" ht="14.5" hidden="1">
      <c r="A562" s="37" t="s">
        <v>1333</v>
      </c>
      <c r="B562" s="37" t="s">
        <v>1402</v>
      </c>
      <c r="C562" s="37"/>
      <c r="D562" s="37" t="s">
        <v>1407</v>
      </c>
      <c r="E562" s="37" t="s">
        <v>85</v>
      </c>
      <c r="F562" s="37" t="s">
        <v>1408</v>
      </c>
      <c r="G562" s="37" t="s">
        <v>99</v>
      </c>
      <c r="H562" s="37" t="s">
        <v>87</v>
      </c>
      <c r="I562" s="38">
        <v>44042.839583333334</v>
      </c>
      <c r="J562" s="39">
        <v>44187.777083333334</v>
      </c>
      <c r="K562" s="37" t="s">
        <v>100</v>
      </c>
      <c r="L562" s="37" t="s">
        <v>1409</v>
      </c>
    </row>
    <row r="563" spans="1:12" ht="14.5">
      <c r="A563" s="34" t="s">
        <v>1333</v>
      </c>
      <c r="B563" s="34" t="s">
        <v>1402</v>
      </c>
      <c r="C563" s="31" t="str">
        <f>F563&amp;" - "&amp;D563</f>
        <v>IR-01828975 - Desequilíbrio econômico-financeiro do serviço de Certificação Digital</v>
      </c>
      <c r="D563" s="34" t="s">
        <v>1407</v>
      </c>
      <c r="E563" s="34" t="s">
        <v>85</v>
      </c>
      <c r="F563" s="34" t="s">
        <v>1408</v>
      </c>
      <c r="G563" s="34" t="s">
        <v>99</v>
      </c>
      <c r="H563" s="34" t="s">
        <v>87</v>
      </c>
      <c r="I563" s="35">
        <v>44042.839583333334</v>
      </c>
      <c r="J563" s="36">
        <v>44187.777083333334</v>
      </c>
      <c r="K563" s="34" t="s">
        <v>88</v>
      </c>
      <c r="L563" s="34" t="s">
        <v>1410</v>
      </c>
    </row>
    <row r="564" spans="1:12" ht="14.5" hidden="1">
      <c r="A564" s="37" t="s">
        <v>1333</v>
      </c>
      <c r="B564" s="37" t="s">
        <v>1402</v>
      </c>
      <c r="C564" s="37"/>
      <c r="D564" s="37" t="s">
        <v>1411</v>
      </c>
      <c r="E564" s="37" t="s">
        <v>85</v>
      </c>
      <c r="F564" s="37" t="s">
        <v>1412</v>
      </c>
      <c r="G564" s="37" t="s">
        <v>87</v>
      </c>
      <c r="H564" s="37" t="s">
        <v>93</v>
      </c>
      <c r="I564" s="38">
        <v>44041.913888888892</v>
      </c>
      <c r="J564" s="39">
        <v>44187.771527777775</v>
      </c>
      <c r="K564" s="37" t="s">
        <v>100</v>
      </c>
      <c r="L564" s="37" t="s">
        <v>1413</v>
      </c>
    </row>
    <row r="565" spans="1:12" ht="14.5">
      <c r="A565" s="34" t="s">
        <v>1333</v>
      </c>
      <c r="B565" s="34" t="s">
        <v>1402</v>
      </c>
      <c r="C565" s="31" t="str">
        <f>F565&amp;" - "&amp;D565</f>
        <v>IR-01828935 - Falta de capacidade para absorção de novos clientes</v>
      </c>
      <c r="D565" s="34" t="s">
        <v>1411</v>
      </c>
      <c r="E565" s="34" t="s">
        <v>85</v>
      </c>
      <c r="F565" s="34" t="s">
        <v>1412</v>
      </c>
      <c r="G565" s="34" t="s">
        <v>87</v>
      </c>
      <c r="H565" s="34" t="s">
        <v>93</v>
      </c>
      <c r="I565" s="35">
        <v>44041.913888888892</v>
      </c>
      <c r="J565" s="36">
        <v>44187.771527777775</v>
      </c>
      <c r="K565" s="34" t="s">
        <v>88</v>
      </c>
      <c r="L565" s="34" t="s">
        <v>1414</v>
      </c>
    </row>
    <row r="566" spans="1:12" ht="14.5" hidden="1">
      <c r="A566" s="37" t="s">
        <v>1333</v>
      </c>
      <c r="B566" s="37" t="s">
        <v>1402</v>
      </c>
      <c r="C566" s="37"/>
      <c r="D566" s="37" t="s">
        <v>1415</v>
      </c>
      <c r="E566" s="37" t="s">
        <v>85</v>
      </c>
      <c r="F566" s="37" t="s">
        <v>1416</v>
      </c>
      <c r="G566" s="37" t="s">
        <v>87</v>
      </c>
      <c r="H566" s="37" t="s">
        <v>87</v>
      </c>
      <c r="I566" s="38">
        <v>44047.945138888892</v>
      </c>
      <c r="J566" s="39">
        <v>44187.77847222222</v>
      </c>
      <c r="K566" s="37" t="s">
        <v>100</v>
      </c>
      <c r="L566" s="37" t="s">
        <v>1417</v>
      </c>
    </row>
    <row r="567" spans="1:12" ht="14.5">
      <c r="A567" s="34" t="s">
        <v>1333</v>
      </c>
      <c r="B567" s="34" t="s">
        <v>1402</v>
      </c>
      <c r="C567" s="31" t="str">
        <f t="shared" ref="C567:C570" si="58">F567&amp;" - "&amp;D567</f>
        <v>IR-01829111 - Fraude ou Corrupção no Ciclo de Vida do Certificado Digital</v>
      </c>
      <c r="D567" s="34" t="s">
        <v>1415</v>
      </c>
      <c r="E567" s="34" t="s">
        <v>85</v>
      </c>
      <c r="F567" s="34" t="s">
        <v>1416</v>
      </c>
      <c r="G567" s="34" t="s">
        <v>87</v>
      </c>
      <c r="H567" s="34" t="s">
        <v>87</v>
      </c>
      <c r="I567" s="35">
        <v>44047.945138888892</v>
      </c>
      <c r="J567" s="36">
        <v>44187.77847222222</v>
      </c>
      <c r="K567" s="34" t="s">
        <v>88</v>
      </c>
      <c r="L567" s="34" t="s">
        <v>1418</v>
      </c>
    </row>
    <row r="568" spans="1:12" ht="14.5">
      <c r="A568" s="31" t="s">
        <v>1333</v>
      </c>
      <c r="B568" s="31" t="s">
        <v>1402</v>
      </c>
      <c r="C568" s="31" t="str">
        <f t="shared" si="58"/>
        <v>IR-01828931 - Indisponibilidade do SCDS</v>
      </c>
      <c r="D568" s="31" t="s">
        <v>1419</v>
      </c>
      <c r="E568" s="31" t="s">
        <v>85</v>
      </c>
      <c r="F568" s="31" t="s">
        <v>1420</v>
      </c>
      <c r="G568" s="31" t="s">
        <v>87</v>
      </c>
      <c r="H568" s="31" t="s">
        <v>87</v>
      </c>
      <c r="I568" s="32">
        <v>44041.67291666667</v>
      </c>
      <c r="J568" s="33">
        <v>44187.76666666667</v>
      </c>
      <c r="K568" s="31" t="s">
        <v>88</v>
      </c>
      <c r="L568" s="31" t="s">
        <v>1421</v>
      </c>
    </row>
    <row r="569" spans="1:12" ht="14.5">
      <c r="A569" s="34" t="s">
        <v>1333</v>
      </c>
      <c r="B569" s="34" t="s">
        <v>1402</v>
      </c>
      <c r="C569" s="31" t="str">
        <f t="shared" si="58"/>
        <v>IR-01828809 - LCR indisponível</v>
      </c>
      <c r="D569" s="34" t="s">
        <v>1422</v>
      </c>
      <c r="E569" s="34" t="s">
        <v>85</v>
      </c>
      <c r="F569" s="34" t="s">
        <v>1423</v>
      </c>
      <c r="G569" s="34" t="s">
        <v>87</v>
      </c>
      <c r="H569" s="34" t="s">
        <v>87</v>
      </c>
      <c r="I569" s="35">
        <v>44036.820833333331</v>
      </c>
      <c r="J569" s="36">
        <v>44187.767361111109</v>
      </c>
      <c r="K569" s="34" t="s">
        <v>88</v>
      </c>
      <c r="L569" s="34" t="s">
        <v>1424</v>
      </c>
    </row>
    <row r="570" spans="1:12" ht="14.5">
      <c r="A570" s="31" t="s">
        <v>1333</v>
      </c>
      <c r="B570" s="31" t="s">
        <v>1402</v>
      </c>
      <c r="C570" s="31" t="str">
        <f t="shared" si="58"/>
        <v>IR-01839006 - Serviço PSC Indisponível</v>
      </c>
      <c r="D570" s="31" t="s">
        <v>1425</v>
      </c>
      <c r="E570" s="31" t="s">
        <v>85</v>
      </c>
      <c r="F570" s="31" t="s">
        <v>1426</v>
      </c>
      <c r="G570" s="31" t="s">
        <v>87</v>
      </c>
      <c r="H570" s="31" t="s">
        <v>87</v>
      </c>
      <c r="I570" s="32">
        <v>44085.845833333333</v>
      </c>
      <c r="J570" s="33">
        <v>44187.779861111114</v>
      </c>
      <c r="K570" s="31" t="s">
        <v>88</v>
      </c>
      <c r="L570" s="31" t="s">
        <v>1427</v>
      </c>
    </row>
    <row r="571" spans="1:12" ht="14.5" hidden="1">
      <c r="A571" s="37" t="s">
        <v>1333</v>
      </c>
      <c r="B571" s="37" t="s">
        <v>1428</v>
      </c>
      <c r="C571" s="37"/>
      <c r="D571" s="37" t="s">
        <v>1429</v>
      </c>
      <c r="E571" s="37" t="s">
        <v>85</v>
      </c>
      <c r="F571" s="37" t="s">
        <v>1430</v>
      </c>
      <c r="G571" s="37" t="s">
        <v>87</v>
      </c>
      <c r="H571" s="37" t="s">
        <v>87</v>
      </c>
      <c r="I571" s="38">
        <v>43923.686111111114</v>
      </c>
      <c r="J571" s="39">
        <v>44187.790972222225</v>
      </c>
      <c r="K571" s="37" t="s">
        <v>100</v>
      </c>
      <c r="L571" s="37" t="s">
        <v>1431</v>
      </c>
    </row>
    <row r="572" spans="1:12" ht="14.5">
      <c r="A572" s="31" t="s">
        <v>1333</v>
      </c>
      <c r="B572" s="31" t="s">
        <v>1428</v>
      </c>
      <c r="C572" s="31" t="str">
        <f t="shared" ref="C572:C573" si="59">F572&amp;" - "&amp;D572</f>
        <v>IR-0284711 - Autuação dos órgãos de controle por não usar o investimento feito nas Infovias do Norte</v>
      </c>
      <c r="D572" s="31" t="s">
        <v>1429</v>
      </c>
      <c r="E572" s="31" t="s">
        <v>85</v>
      </c>
      <c r="F572" s="31" t="s">
        <v>1430</v>
      </c>
      <c r="G572" s="31" t="s">
        <v>87</v>
      </c>
      <c r="H572" s="31" t="s">
        <v>87</v>
      </c>
      <c r="I572" s="32">
        <v>43923.686111111114</v>
      </c>
      <c r="J572" s="33">
        <v>44187.790972222225</v>
      </c>
      <c r="K572" s="31" t="s">
        <v>88</v>
      </c>
      <c r="L572" s="31" t="s">
        <v>1432</v>
      </c>
    </row>
    <row r="573" spans="1:12" ht="14.5">
      <c r="A573" s="34" t="s">
        <v>1333</v>
      </c>
      <c r="B573" s="34" t="s">
        <v>1428</v>
      </c>
      <c r="C573" s="31" t="str">
        <f t="shared" si="59"/>
        <v>IR-0284831 - Falta de equipamentos para Infovia BSA, SPO e DWDM</v>
      </c>
      <c r="D573" s="34" t="s">
        <v>1433</v>
      </c>
      <c r="E573" s="34" t="s">
        <v>85</v>
      </c>
      <c r="F573" s="34" t="s">
        <v>1434</v>
      </c>
      <c r="G573" s="34" t="s">
        <v>87</v>
      </c>
      <c r="H573" s="34" t="s">
        <v>87</v>
      </c>
      <c r="I573" s="35">
        <v>43930.600694444445</v>
      </c>
      <c r="J573" s="36">
        <v>44187.795138888891</v>
      </c>
      <c r="K573" s="34" t="s">
        <v>88</v>
      </c>
      <c r="L573" s="34" t="s">
        <v>1435</v>
      </c>
    </row>
    <row r="574" spans="1:12" ht="14.5" hidden="1">
      <c r="A574" s="37" t="s">
        <v>1333</v>
      </c>
      <c r="B574" s="37" t="s">
        <v>1428</v>
      </c>
      <c r="C574" s="37"/>
      <c r="D574" s="37" t="s">
        <v>1436</v>
      </c>
      <c r="E574" s="37" t="s">
        <v>85</v>
      </c>
      <c r="F574" s="37" t="s">
        <v>1437</v>
      </c>
      <c r="G574" s="37" t="s">
        <v>99</v>
      </c>
      <c r="H574" s="37" t="s">
        <v>93</v>
      </c>
      <c r="I574" s="38">
        <v>43901.704861111109</v>
      </c>
      <c r="J574" s="39">
        <v>44187.788888888892</v>
      </c>
      <c r="K574" s="37" t="s">
        <v>100</v>
      </c>
      <c r="L574" s="37" t="s">
        <v>1438</v>
      </c>
    </row>
    <row r="575" spans="1:12" ht="14.5">
      <c r="A575" s="34" t="s">
        <v>1333</v>
      </c>
      <c r="B575" s="34" t="s">
        <v>1428</v>
      </c>
      <c r="C575" s="31" t="str">
        <f>F575&amp;" - "&amp;D575</f>
        <v>IR-0284100 - Falta de sustentabilidade econômica do serviço Infovia</v>
      </c>
      <c r="D575" s="34" t="s">
        <v>1436</v>
      </c>
      <c r="E575" s="34" t="s">
        <v>85</v>
      </c>
      <c r="F575" s="34" t="s">
        <v>1437</v>
      </c>
      <c r="G575" s="34" t="s">
        <v>99</v>
      </c>
      <c r="H575" s="34" t="s">
        <v>93</v>
      </c>
      <c r="I575" s="35">
        <v>43901.704861111109</v>
      </c>
      <c r="J575" s="36">
        <v>44187.788888888892</v>
      </c>
      <c r="K575" s="34" t="s">
        <v>88</v>
      </c>
      <c r="L575" s="34" t="s">
        <v>1439</v>
      </c>
    </row>
    <row r="576" spans="1:12" ht="14.5" hidden="1">
      <c r="A576" s="37" t="s">
        <v>1333</v>
      </c>
      <c r="B576" s="37" t="s">
        <v>1428</v>
      </c>
      <c r="C576" s="37"/>
      <c r="D576" s="37" t="s">
        <v>1440</v>
      </c>
      <c r="E576" s="37" t="s">
        <v>85</v>
      </c>
      <c r="F576" s="37" t="s">
        <v>1441</v>
      </c>
      <c r="G576" s="37" t="s">
        <v>118</v>
      </c>
      <c r="H576" s="37" t="s">
        <v>87</v>
      </c>
      <c r="I576" s="38">
        <v>43930.455555555556</v>
      </c>
      <c r="J576" s="39">
        <v>44187.793749999997</v>
      </c>
      <c r="K576" s="37" t="s">
        <v>100</v>
      </c>
      <c r="L576" s="37" t="s">
        <v>1442</v>
      </c>
    </row>
    <row r="577" spans="1:12" ht="14.5">
      <c r="A577" s="34" t="s">
        <v>1333</v>
      </c>
      <c r="B577" s="34" t="s">
        <v>1428</v>
      </c>
      <c r="C577" s="31" t="str">
        <f t="shared" ref="C577:C578" si="60">F577&amp;" - "&amp;D577</f>
        <v>IR-0284824 - Impossibilidade de obter licenciamento para Infovia São Paulo</v>
      </c>
      <c r="D577" s="34" t="s">
        <v>1440</v>
      </c>
      <c r="E577" s="34" t="s">
        <v>85</v>
      </c>
      <c r="F577" s="34" t="s">
        <v>1441</v>
      </c>
      <c r="G577" s="34" t="s">
        <v>118</v>
      </c>
      <c r="H577" s="34" t="s">
        <v>87</v>
      </c>
      <c r="I577" s="35">
        <v>43930.455555555556</v>
      </c>
      <c r="J577" s="36">
        <v>44187.793749999997</v>
      </c>
      <c r="K577" s="34" t="s">
        <v>88</v>
      </c>
      <c r="L577" s="34" t="s">
        <v>1443</v>
      </c>
    </row>
    <row r="578" spans="1:12" ht="14.5">
      <c r="A578" s="31" t="s">
        <v>1333</v>
      </c>
      <c r="B578" s="31" t="s">
        <v>1428</v>
      </c>
      <c r="C578" s="31" t="str">
        <f t="shared" si="60"/>
        <v>IR-0284075 - Interrupção de contratos de manutenção rede óptica</v>
      </c>
      <c r="D578" s="31" t="s">
        <v>1444</v>
      </c>
      <c r="E578" s="31" t="s">
        <v>85</v>
      </c>
      <c r="F578" s="31" t="s">
        <v>1445</v>
      </c>
      <c r="G578" s="31" t="s">
        <v>87</v>
      </c>
      <c r="H578" s="31" t="s">
        <v>87</v>
      </c>
      <c r="I578" s="32">
        <v>43901.65347222222</v>
      </c>
      <c r="J578" s="33">
        <v>44187.784722222219</v>
      </c>
      <c r="K578" s="31" t="s">
        <v>88</v>
      </c>
      <c r="L578" s="31" t="s">
        <v>1446</v>
      </c>
    </row>
    <row r="579" spans="1:12" ht="14.5" hidden="1">
      <c r="A579" s="37" t="s">
        <v>1333</v>
      </c>
      <c r="B579" s="37" t="s">
        <v>371</v>
      </c>
      <c r="C579" s="37"/>
      <c r="D579" s="37" t="s">
        <v>1447</v>
      </c>
      <c r="E579" s="37" t="s">
        <v>85</v>
      </c>
      <c r="F579" s="37" t="s">
        <v>1448</v>
      </c>
      <c r="G579" s="37" t="s">
        <v>87</v>
      </c>
      <c r="H579" s="37" t="s">
        <v>87</v>
      </c>
      <c r="I579" s="38">
        <v>43999.601388888892</v>
      </c>
      <c r="J579" s="39">
        <v>44191.931250000001</v>
      </c>
      <c r="K579" s="37" t="s">
        <v>100</v>
      </c>
      <c r="L579" s="37" t="s">
        <v>1449</v>
      </c>
    </row>
    <row r="580" spans="1:12" ht="14.5">
      <c r="A580" s="31" t="s">
        <v>1333</v>
      </c>
      <c r="B580" s="31" t="s">
        <v>371</v>
      </c>
      <c r="C580" s="31" t="str">
        <f>F580&amp;" - "&amp;D580</f>
        <v>IR-0698320 - Falha na conectividade do backbone entre os centros de dados de Brasília e de São Paulo</v>
      </c>
      <c r="D580" s="31" t="s">
        <v>1447</v>
      </c>
      <c r="E580" s="31" t="s">
        <v>85</v>
      </c>
      <c r="F580" s="31" t="s">
        <v>1448</v>
      </c>
      <c r="G580" s="31" t="s">
        <v>87</v>
      </c>
      <c r="H580" s="31" t="s">
        <v>87</v>
      </c>
      <c r="I580" s="32">
        <v>43999.601388888892</v>
      </c>
      <c r="J580" s="33">
        <v>44191.931250000001</v>
      </c>
      <c r="K580" s="31" t="s">
        <v>88</v>
      </c>
      <c r="L580" s="31" t="s">
        <v>1450</v>
      </c>
    </row>
    <row r="581" spans="1:12" ht="14.5" hidden="1">
      <c r="A581" s="37" t="s">
        <v>1333</v>
      </c>
      <c r="B581" s="37" t="s">
        <v>371</v>
      </c>
      <c r="C581" s="37"/>
      <c r="D581" s="37" t="s">
        <v>1451</v>
      </c>
      <c r="E581" s="37" t="s">
        <v>85</v>
      </c>
      <c r="F581" s="37" t="s">
        <v>1452</v>
      </c>
      <c r="G581" s="37" t="s">
        <v>87</v>
      </c>
      <c r="H581" s="37" t="s">
        <v>87</v>
      </c>
      <c r="I581" s="38">
        <v>43985.493750000001</v>
      </c>
      <c r="J581" s="39">
        <v>44191.928472222222</v>
      </c>
      <c r="K581" s="37" t="s">
        <v>100</v>
      </c>
      <c r="L581" s="37" t="s">
        <v>1453</v>
      </c>
    </row>
    <row r="582" spans="1:12" ht="14.5">
      <c r="A582" s="31" t="s">
        <v>1333</v>
      </c>
      <c r="B582" s="31" t="s">
        <v>371</v>
      </c>
      <c r="C582" s="31" t="str">
        <f t="shared" ref="C582:C583" si="61">F582&amp;" - "&amp;D582</f>
        <v>IR-0409938 - Perda de conectividade com o parceiro</v>
      </c>
      <c r="D582" s="31" t="s">
        <v>1451</v>
      </c>
      <c r="E582" s="31" t="s">
        <v>85</v>
      </c>
      <c r="F582" s="31" t="s">
        <v>1452</v>
      </c>
      <c r="G582" s="31" t="s">
        <v>87</v>
      </c>
      <c r="H582" s="31" t="s">
        <v>87</v>
      </c>
      <c r="I582" s="32">
        <v>43985.493750000001</v>
      </c>
      <c r="J582" s="33">
        <v>44191.928472222222</v>
      </c>
      <c r="K582" s="31" t="s">
        <v>88</v>
      </c>
      <c r="L582" s="31" t="s">
        <v>1446</v>
      </c>
    </row>
    <row r="583" spans="1:12" ht="14.5">
      <c r="A583" s="34" t="s">
        <v>1333</v>
      </c>
      <c r="B583" s="34" t="s">
        <v>1454</v>
      </c>
      <c r="C583" s="31" t="str">
        <f t="shared" si="61"/>
        <v>IR-01323074 - Ausência de especialistas em serviço multimídia para atendimento ao produto</v>
      </c>
      <c r="D583" s="34" t="s">
        <v>1455</v>
      </c>
      <c r="E583" s="34" t="s">
        <v>85</v>
      </c>
      <c r="F583" s="34" t="s">
        <v>1456</v>
      </c>
      <c r="G583" s="34" t="s">
        <v>99</v>
      </c>
      <c r="H583" s="34" t="s">
        <v>99</v>
      </c>
      <c r="I583" s="35">
        <v>44019.675000000003</v>
      </c>
      <c r="J583" s="36">
        <v>44187.798611111109</v>
      </c>
      <c r="K583" s="34" t="s">
        <v>88</v>
      </c>
      <c r="L583" s="34" t="s">
        <v>1457</v>
      </c>
    </row>
    <row r="584" spans="1:12" ht="14.5" hidden="1">
      <c r="A584" s="37" t="s">
        <v>1333</v>
      </c>
      <c r="B584" s="37" t="s">
        <v>1454</v>
      </c>
      <c r="C584" s="37"/>
      <c r="D584" s="37" t="s">
        <v>1458</v>
      </c>
      <c r="E584" s="37" t="s">
        <v>85</v>
      </c>
      <c r="F584" s="37" t="s">
        <v>1459</v>
      </c>
      <c r="G584" s="37" t="s">
        <v>118</v>
      </c>
      <c r="H584" s="37" t="s">
        <v>87</v>
      </c>
      <c r="I584" s="38">
        <v>44019.724305555559</v>
      </c>
      <c r="J584" s="39">
        <v>44187.799305555556</v>
      </c>
      <c r="K584" s="37" t="s">
        <v>100</v>
      </c>
      <c r="L584" s="37" t="s">
        <v>1460</v>
      </c>
    </row>
    <row r="585" spans="1:12" ht="14.5">
      <c r="A585" s="34" t="s">
        <v>1333</v>
      </c>
      <c r="B585" s="34" t="s">
        <v>1454</v>
      </c>
      <c r="C585" s="31" t="str">
        <f t="shared" ref="C585:C586" si="62">F585&amp;" - "&amp;D585</f>
        <v>IR-01323083 - Falta de definição de produto para os demais serviços de comunicação multimídia</v>
      </c>
      <c r="D585" s="34" t="s">
        <v>1458</v>
      </c>
      <c r="E585" s="34" t="s">
        <v>85</v>
      </c>
      <c r="F585" s="34" t="s">
        <v>1459</v>
      </c>
      <c r="G585" s="34" t="s">
        <v>118</v>
      </c>
      <c r="H585" s="34" t="s">
        <v>87</v>
      </c>
      <c r="I585" s="35">
        <v>44019.724305555559</v>
      </c>
      <c r="J585" s="36">
        <v>44187.799305555556</v>
      </c>
      <c r="K585" s="34" t="s">
        <v>88</v>
      </c>
      <c r="L585" s="34" t="s">
        <v>1461</v>
      </c>
    </row>
    <row r="586" spans="1:12" ht="14.5">
      <c r="A586" s="31" t="s">
        <v>1333</v>
      </c>
      <c r="B586" s="31" t="s">
        <v>1454</v>
      </c>
      <c r="C586" s="31" t="str">
        <f t="shared" si="62"/>
        <v>IR-0909771 - Obsolescência da infraestrutura do serviço VOIP</v>
      </c>
      <c r="D586" s="31" t="s">
        <v>1462</v>
      </c>
      <c r="E586" s="31" t="s">
        <v>85</v>
      </c>
      <c r="F586" s="31" t="s">
        <v>1463</v>
      </c>
      <c r="G586" s="31" t="s">
        <v>87</v>
      </c>
      <c r="H586" s="31" t="s">
        <v>87</v>
      </c>
      <c r="I586" s="32">
        <v>44006.675000000003</v>
      </c>
      <c r="J586" s="33">
        <v>44187.79791666667</v>
      </c>
      <c r="K586" s="31" t="s">
        <v>88</v>
      </c>
      <c r="L586" s="31" t="s">
        <v>1464</v>
      </c>
    </row>
    <row r="587" spans="1:12" ht="14.5" hidden="1">
      <c r="A587" s="37" t="s">
        <v>1465</v>
      </c>
      <c r="B587" s="37" t="s">
        <v>1466</v>
      </c>
      <c r="C587" s="37"/>
      <c r="D587" s="37" t="s">
        <v>1467</v>
      </c>
      <c r="E587" s="37" t="s">
        <v>85</v>
      </c>
      <c r="F587" s="37" t="s">
        <v>1468</v>
      </c>
      <c r="G587" s="37" t="s">
        <v>99</v>
      </c>
      <c r="H587" s="37" t="s">
        <v>87</v>
      </c>
      <c r="I587" s="38">
        <v>43899.482638888891</v>
      </c>
      <c r="J587" s="39">
        <v>44194.677777777775</v>
      </c>
      <c r="K587" s="37" t="s">
        <v>100</v>
      </c>
      <c r="L587" s="37" t="s">
        <v>1469</v>
      </c>
    </row>
    <row r="588" spans="1:12" ht="14.5">
      <c r="A588" s="31" t="s">
        <v>1465</v>
      </c>
      <c r="B588" s="31" t="s">
        <v>1466</v>
      </c>
      <c r="C588" s="31" t="str">
        <f>F588&amp;" - "&amp;D588</f>
        <v>IR-0282185 - IR01 - Inviabilização dos serviços de informação</v>
      </c>
      <c r="D588" s="31" t="s">
        <v>1467</v>
      </c>
      <c r="E588" s="31" t="s">
        <v>85</v>
      </c>
      <c r="F588" s="31" t="s">
        <v>1468</v>
      </c>
      <c r="G588" s="31" t="s">
        <v>99</v>
      </c>
      <c r="H588" s="31" t="s">
        <v>87</v>
      </c>
      <c r="I588" s="32">
        <v>43899.482638888891</v>
      </c>
      <c r="J588" s="33">
        <v>44194.677777777775</v>
      </c>
      <c r="K588" s="31" t="s">
        <v>88</v>
      </c>
      <c r="L588" s="31" t="s">
        <v>1470</v>
      </c>
    </row>
    <row r="589" spans="1:12" ht="14.5" hidden="1">
      <c r="A589" s="37" t="s">
        <v>1465</v>
      </c>
      <c r="B589" s="37" t="s">
        <v>1466</v>
      </c>
      <c r="C589" s="37"/>
      <c r="D589" s="37" t="s">
        <v>1471</v>
      </c>
      <c r="E589" s="37" t="s">
        <v>85</v>
      </c>
      <c r="F589" s="37" t="s">
        <v>1472</v>
      </c>
      <c r="G589" s="37" t="s">
        <v>99</v>
      </c>
      <c r="H589" s="37" t="s">
        <v>87</v>
      </c>
      <c r="I589" s="38">
        <v>43899.506944444445</v>
      </c>
      <c r="J589" s="39">
        <v>44194.679861111108</v>
      </c>
      <c r="K589" s="37" t="s">
        <v>100</v>
      </c>
      <c r="L589" s="37" t="s">
        <v>1473</v>
      </c>
    </row>
    <row r="590" spans="1:12" ht="14.5">
      <c r="A590" s="31" t="s">
        <v>1465</v>
      </c>
      <c r="B590" s="31" t="s">
        <v>1466</v>
      </c>
      <c r="C590" s="31" t="str">
        <f>F590&amp;" - "&amp;D590</f>
        <v>IR-0282192 - IR02 - Inadequação do tratamento dos dados como Centro de Certificação Digital - CCD</v>
      </c>
      <c r="D590" s="31" t="s">
        <v>1471</v>
      </c>
      <c r="E590" s="31" t="s">
        <v>85</v>
      </c>
      <c r="F590" s="31" t="s">
        <v>1472</v>
      </c>
      <c r="G590" s="31" t="s">
        <v>99</v>
      </c>
      <c r="H590" s="31" t="s">
        <v>87</v>
      </c>
      <c r="I590" s="32">
        <v>43899.506944444445</v>
      </c>
      <c r="J590" s="33">
        <v>44194.679861111108</v>
      </c>
      <c r="K590" s="31" t="s">
        <v>88</v>
      </c>
      <c r="L590" s="31" t="s">
        <v>1474</v>
      </c>
    </row>
    <row r="591" spans="1:12" ht="14.5" hidden="1">
      <c r="A591" s="37" t="s">
        <v>1465</v>
      </c>
      <c r="B591" s="37" t="s">
        <v>1466</v>
      </c>
      <c r="C591" s="37"/>
      <c r="D591" s="37" t="s">
        <v>1475</v>
      </c>
      <c r="E591" s="37" t="s">
        <v>85</v>
      </c>
      <c r="F591" s="37" t="s">
        <v>1476</v>
      </c>
      <c r="G591" s="37" t="s">
        <v>118</v>
      </c>
      <c r="H591" s="37" t="s">
        <v>87</v>
      </c>
      <c r="I591" s="38">
        <v>43899.526388888888</v>
      </c>
      <c r="J591" s="39">
        <v>44194.681250000001</v>
      </c>
      <c r="K591" s="37" t="s">
        <v>100</v>
      </c>
      <c r="L591" s="37" t="s">
        <v>1477</v>
      </c>
    </row>
    <row r="592" spans="1:12" ht="14.5" hidden="1">
      <c r="A592" s="37" t="s">
        <v>1465</v>
      </c>
      <c r="B592" s="37" t="s">
        <v>1466</v>
      </c>
      <c r="C592" s="37"/>
      <c r="D592" s="37" t="s">
        <v>1478</v>
      </c>
      <c r="E592" s="37" t="s">
        <v>85</v>
      </c>
      <c r="F592" s="37" t="s">
        <v>1479</v>
      </c>
      <c r="G592" s="37" t="s">
        <v>118</v>
      </c>
      <c r="H592" s="37" t="s">
        <v>87</v>
      </c>
      <c r="I592" s="38">
        <v>43901.634027777778</v>
      </c>
      <c r="J592" s="39">
        <v>44194.681250000001</v>
      </c>
      <c r="K592" s="37" t="s">
        <v>100</v>
      </c>
      <c r="L592" s="37" t="s">
        <v>1480</v>
      </c>
    </row>
    <row r="593" spans="1:12" ht="14.5" hidden="1">
      <c r="A593" s="37" t="s">
        <v>1465</v>
      </c>
      <c r="B593" s="37" t="s">
        <v>1466</v>
      </c>
      <c r="C593" s="37"/>
      <c r="D593" s="37" t="s">
        <v>1481</v>
      </c>
      <c r="E593" s="37" t="s">
        <v>85</v>
      </c>
      <c r="F593" s="37" t="s">
        <v>1482</v>
      </c>
      <c r="G593" s="37" t="s">
        <v>118</v>
      </c>
      <c r="H593" s="37" t="s">
        <v>87</v>
      </c>
      <c r="I593" s="38">
        <v>43901.680555555555</v>
      </c>
      <c r="J593" s="39">
        <v>44194.681944444441</v>
      </c>
      <c r="K593" s="37" t="s">
        <v>100</v>
      </c>
      <c r="L593" s="37" t="s">
        <v>1483</v>
      </c>
    </row>
    <row r="594" spans="1:12" ht="14.5" hidden="1">
      <c r="A594" s="37" t="s">
        <v>1465</v>
      </c>
      <c r="B594" s="37" t="s">
        <v>1466</v>
      </c>
      <c r="C594" s="37"/>
      <c r="D594" s="37" t="s">
        <v>1484</v>
      </c>
      <c r="E594" s="37" t="s">
        <v>85</v>
      </c>
      <c r="F594" s="37" t="s">
        <v>1485</v>
      </c>
      <c r="G594" s="37" t="s">
        <v>118</v>
      </c>
      <c r="H594" s="37" t="s">
        <v>87</v>
      </c>
      <c r="I594" s="38">
        <v>43901.718055555553</v>
      </c>
      <c r="J594" s="39">
        <v>44194.682638888888</v>
      </c>
      <c r="K594" s="37" t="s">
        <v>100</v>
      </c>
      <c r="L594" s="37" t="s">
        <v>1486</v>
      </c>
    </row>
    <row r="595" spans="1:12" ht="14.5" hidden="1">
      <c r="A595" s="37" t="s">
        <v>1465</v>
      </c>
      <c r="B595" s="37" t="s">
        <v>1466</v>
      </c>
      <c r="C595" s="37"/>
      <c r="D595" s="37" t="s">
        <v>1487</v>
      </c>
      <c r="E595" s="37" t="s">
        <v>85</v>
      </c>
      <c r="F595" s="37" t="s">
        <v>1488</v>
      </c>
      <c r="G595" s="37" t="s">
        <v>118</v>
      </c>
      <c r="H595" s="37" t="s">
        <v>87</v>
      </c>
      <c r="I595" s="38">
        <v>43901.729166666664</v>
      </c>
      <c r="J595" s="39">
        <v>44194.683333333334</v>
      </c>
      <c r="K595" s="37" t="s">
        <v>100</v>
      </c>
      <c r="L595" s="37" t="s">
        <v>1489</v>
      </c>
    </row>
    <row r="596" spans="1:12" ht="14.5">
      <c r="A596" s="31" t="s">
        <v>1465</v>
      </c>
      <c r="B596" s="31" t="s">
        <v>1466</v>
      </c>
      <c r="C596" s="31" t="str">
        <f t="shared" ref="C596:C599" si="63">F596&amp;" - "&amp;D596</f>
        <v>IR-0284108 - IR07 - Inadequação de contratos</v>
      </c>
      <c r="D596" s="31" t="s">
        <v>1487</v>
      </c>
      <c r="E596" s="31" t="s">
        <v>85</v>
      </c>
      <c r="F596" s="31" t="s">
        <v>1488</v>
      </c>
      <c r="G596" s="31" t="s">
        <v>118</v>
      </c>
      <c r="H596" s="31" t="s">
        <v>87</v>
      </c>
      <c r="I596" s="32">
        <v>43901.729166666664</v>
      </c>
      <c r="J596" s="33">
        <v>44194.683333333334</v>
      </c>
      <c r="K596" s="31" t="s">
        <v>88</v>
      </c>
      <c r="L596" s="31" t="s">
        <v>1474</v>
      </c>
    </row>
    <row r="597" spans="1:12" ht="14.5">
      <c r="A597" s="34" t="s">
        <v>1490</v>
      </c>
      <c r="B597" s="34" t="s">
        <v>173</v>
      </c>
      <c r="C597" s="31" t="str">
        <f t="shared" si="63"/>
        <v>IR-0284226 - Ausência de informações ou fornecer informações incompletas/incorretas sobre incidentes na ferramenta de Gestão de Incidentes (Govi) .</v>
      </c>
      <c r="D597" s="34" t="s">
        <v>1491</v>
      </c>
      <c r="E597" s="34" t="s">
        <v>85</v>
      </c>
      <c r="F597" s="34" t="s">
        <v>1492</v>
      </c>
      <c r="G597" s="34" t="s">
        <v>87</v>
      </c>
      <c r="H597" s="34" t="s">
        <v>87</v>
      </c>
      <c r="I597" s="35">
        <v>43907.476388888892</v>
      </c>
      <c r="J597" s="36">
        <v>44188.584027777775</v>
      </c>
      <c r="K597" s="34" t="s">
        <v>88</v>
      </c>
      <c r="L597" s="34" t="s">
        <v>1493</v>
      </c>
    </row>
    <row r="598" spans="1:12" ht="14.5">
      <c r="A598" s="31" t="s">
        <v>1490</v>
      </c>
      <c r="B598" s="31" t="s">
        <v>173</v>
      </c>
      <c r="C598" s="31" t="str">
        <f t="shared" si="63"/>
        <v>IR-0284191 - Desatualização do Portal UNIFICA com a gestão estratégica do Serpro.</v>
      </c>
      <c r="D598" s="31" t="s">
        <v>1494</v>
      </c>
      <c r="E598" s="31" t="s">
        <v>85</v>
      </c>
      <c r="F598" s="31" t="s">
        <v>1495</v>
      </c>
      <c r="G598" s="31" t="s">
        <v>87</v>
      </c>
      <c r="H598" s="31" t="s">
        <v>87</v>
      </c>
      <c r="I598" s="32">
        <v>43906.631249999999</v>
      </c>
      <c r="J598" s="33">
        <v>44188.585416666669</v>
      </c>
      <c r="K598" s="31" t="s">
        <v>88</v>
      </c>
      <c r="L598" s="31" t="s">
        <v>1496</v>
      </c>
    </row>
    <row r="599" spans="1:12" ht="14.5">
      <c r="A599" s="34" t="s">
        <v>1490</v>
      </c>
      <c r="B599" s="34" t="s">
        <v>173</v>
      </c>
      <c r="C599" s="31" t="str">
        <f t="shared" si="63"/>
        <v>IR-0284159 - Despriorização de atividades de Suporte.</v>
      </c>
      <c r="D599" s="34" t="s">
        <v>1497</v>
      </c>
      <c r="E599" s="34" t="s">
        <v>85</v>
      </c>
      <c r="F599" s="34" t="s">
        <v>1498</v>
      </c>
      <c r="G599" s="34" t="s">
        <v>99</v>
      </c>
      <c r="H599" s="34" t="s">
        <v>99</v>
      </c>
      <c r="I599" s="35">
        <v>43902.697916666664</v>
      </c>
      <c r="J599" s="36">
        <v>44175.719444444447</v>
      </c>
      <c r="K599" s="34" t="s">
        <v>88</v>
      </c>
      <c r="L599" s="34" t="s">
        <v>1499</v>
      </c>
    </row>
    <row r="600" spans="1:12" ht="14.5" hidden="1">
      <c r="A600" s="37" t="s">
        <v>1490</v>
      </c>
      <c r="B600" s="37" t="s">
        <v>173</v>
      </c>
      <c r="C600" s="37"/>
      <c r="D600" s="37" t="s">
        <v>1500</v>
      </c>
      <c r="E600" s="37" t="s">
        <v>85</v>
      </c>
      <c r="F600" s="37" t="s">
        <v>1501</v>
      </c>
      <c r="G600" s="37" t="s">
        <v>99</v>
      </c>
      <c r="H600" s="37" t="s">
        <v>87</v>
      </c>
      <c r="I600" s="38">
        <v>43902.647916666669</v>
      </c>
      <c r="J600" s="39">
        <v>44175.719444444447</v>
      </c>
      <c r="K600" s="37" t="s">
        <v>100</v>
      </c>
      <c r="L600" s="37" t="s">
        <v>1502</v>
      </c>
    </row>
    <row r="601" spans="1:12" ht="14.5">
      <c r="A601" s="34" t="s">
        <v>1490</v>
      </c>
      <c r="B601" s="34" t="s">
        <v>173</v>
      </c>
      <c r="C601" s="31" t="str">
        <f>F601&amp;" - "&amp;D601</f>
        <v>IR-0284152 - Distanciamento das necessidades e cenários do dia-a-dia dos Domínios.</v>
      </c>
      <c r="D601" s="34" t="s">
        <v>1500</v>
      </c>
      <c r="E601" s="34" t="s">
        <v>85</v>
      </c>
      <c r="F601" s="34" t="s">
        <v>1501</v>
      </c>
      <c r="G601" s="34" t="s">
        <v>99</v>
      </c>
      <c r="H601" s="34" t="s">
        <v>87</v>
      </c>
      <c r="I601" s="35">
        <v>43902.647916666669</v>
      </c>
      <c r="J601" s="36">
        <v>44175.719444444447</v>
      </c>
      <c r="K601" s="34" t="s">
        <v>88</v>
      </c>
      <c r="L601" s="34" t="s">
        <v>1503</v>
      </c>
    </row>
    <row r="602" spans="1:12" ht="14.5" hidden="1">
      <c r="A602" s="37" t="s">
        <v>1490</v>
      </c>
      <c r="B602" s="37" t="s">
        <v>173</v>
      </c>
      <c r="C602" s="37"/>
      <c r="D602" s="37" t="s">
        <v>1504</v>
      </c>
      <c r="E602" s="37" t="s">
        <v>85</v>
      </c>
      <c r="F602" s="37" t="s">
        <v>1505</v>
      </c>
      <c r="G602" s="37" t="s">
        <v>99</v>
      </c>
      <c r="H602" s="37" t="s">
        <v>99</v>
      </c>
      <c r="I602" s="38">
        <v>43907.609722222223</v>
      </c>
      <c r="J602" s="39">
        <v>44175.722222222219</v>
      </c>
      <c r="K602" s="37" t="s">
        <v>100</v>
      </c>
      <c r="L602" s="37" t="s">
        <v>1506</v>
      </c>
    </row>
    <row r="603" spans="1:12" ht="14.5">
      <c r="A603" s="34" t="s">
        <v>1490</v>
      </c>
      <c r="B603" s="34" t="s">
        <v>173</v>
      </c>
      <c r="C603" s="31" t="str">
        <f t="shared" ref="C603:C604" si="64">F603&amp;" - "&amp;D603</f>
        <v>IR-0284268 - Entregar produtos com baixa qualidade de usabilidade ou não entregar a demanda.</v>
      </c>
      <c r="D603" s="34" t="s">
        <v>1504</v>
      </c>
      <c r="E603" s="34" t="s">
        <v>85</v>
      </c>
      <c r="F603" s="34" t="s">
        <v>1505</v>
      </c>
      <c r="G603" s="34" t="s">
        <v>99</v>
      </c>
      <c r="H603" s="34" t="s">
        <v>99</v>
      </c>
      <c r="I603" s="35">
        <v>43907.609722222223</v>
      </c>
      <c r="J603" s="36">
        <v>44175.722222222219</v>
      </c>
      <c r="K603" s="34" t="s">
        <v>88</v>
      </c>
      <c r="L603" s="34" t="s">
        <v>1507</v>
      </c>
    </row>
    <row r="604" spans="1:12" ht="14.5">
      <c r="A604" s="31" t="s">
        <v>1490</v>
      </c>
      <c r="B604" s="31" t="s">
        <v>173</v>
      </c>
      <c r="C604" s="31" t="str">
        <f t="shared" si="64"/>
        <v>IR-0284182 - Erros de Especificação de Requisitos do Portal Meu Domínio.</v>
      </c>
      <c r="D604" s="31" t="s">
        <v>1508</v>
      </c>
      <c r="E604" s="31" t="s">
        <v>85</v>
      </c>
      <c r="F604" s="31" t="s">
        <v>1509</v>
      </c>
      <c r="G604" s="31" t="s">
        <v>87</v>
      </c>
      <c r="H604" s="31" t="s">
        <v>87</v>
      </c>
      <c r="I604" s="32">
        <v>43903.697916666664</v>
      </c>
      <c r="J604" s="33">
        <v>44188.586111111108</v>
      </c>
      <c r="K604" s="31" t="s">
        <v>88</v>
      </c>
      <c r="L604" s="31" t="s">
        <v>1510</v>
      </c>
    </row>
    <row r="605" spans="1:12" ht="14.5" hidden="1">
      <c r="A605" s="37" t="s">
        <v>1490</v>
      </c>
      <c r="B605" s="37" t="s">
        <v>173</v>
      </c>
      <c r="C605" s="37"/>
      <c r="D605" s="37" t="s">
        <v>1511</v>
      </c>
      <c r="E605" s="37" t="s">
        <v>85</v>
      </c>
      <c r="F605" s="37" t="s">
        <v>1512</v>
      </c>
      <c r="G605" s="37" t="s">
        <v>99</v>
      </c>
      <c r="H605" s="37" t="s">
        <v>87</v>
      </c>
      <c r="I605" s="38">
        <v>43907.63958333333</v>
      </c>
      <c r="J605" s="39">
        <v>44175.722222222219</v>
      </c>
      <c r="K605" s="37" t="s">
        <v>100</v>
      </c>
      <c r="L605" s="37" t="s">
        <v>1513</v>
      </c>
    </row>
    <row r="606" spans="1:12" ht="14.5">
      <c r="A606" s="31" t="s">
        <v>1490</v>
      </c>
      <c r="B606" s="31" t="s">
        <v>173</v>
      </c>
      <c r="C606" s="31" t="str">
        <f t="shared" ref="C606:C607" si="65">F606&amp;" - "&amp;D606</f>
        <v>IR-0284275 - Evasão/saída de pessoas com conhecimento especializado.</v>
      </c>
      <c r="D606" s="31" t="s">
        <v>1511</v>
      </c>
      <c r="E606" s="31" t="s">
        <v>85</v>
      </c>
      <c r="F606" s="31" t="s">
        <v>1512</v>
      </c>
      <c r="G606" s="31" t="s">
        <v>99</v>
      </c>
      <c r="H606" s="31" t="s">
        <v>87</v>
      </c>
      <c r="I606" s="32">
        <v>43907.63958333333</v>
      </c>
      <c r="J606" s="33">
        <v>44175.722222222219</v>
      </c>
      <c r="K606" s="31" t="s">
        <v>88</v>
      </c>
      <c r="L606" s="31" t="s">
        <v>1514</v>
      </c>
    </row>
    <row r="607" spans="1:12" ht="14.5">
      <c r="A607" s="34" t="s">
        <v>1490</v>
      </c>
      <c r="B607" s="34" t="s">
        <v>173</v>
      </c>
      <c r="C607" s="31" t="str">
        <f t="shared" si="65"/>
        <v>IR-0279629 - Falha na contagem em PF do tamanho da Demanda</v>
      </c>
      <c r="D607" s="34" t="s">
        <v>1515</v>
      </c>
      <c r="E607" s="34" t="s">
        <v>85</v>
      </c>
      <c r="F607" s="34" t="s">
        <v>1516</v>
      </c>
      <c r="G607" s="34" t="s">
        <v>87</v>
      </c>
      <c r="H607" s="34" t="s">
        <v>87</v>
      </c>
      <c r="I607" s="35">
        <v>43889.600694444445</v>
      </c>
      <c r="J607" s="36">
        <v>44188.586805555555</v>
      </c>
      <c r="K607" s="34" t="s">
        <v>88</v>
      </c>
      <c r="L607" s="34" t="s">
        <v>1517</v>
      </c>
    </row>
    <row r="608" spans="1:12" ht="14.5" hidden="1">
      <c r="A608" s="37" t="s">
        <v>1490</v>
      </c>
      <c r="B608" s="37" t="s">
        <v>173</v>
      </c>
      <c r="C608" s="37"/>
      <c r="D608" s="37" t="s">
        <v>1518</v>
      </c>
      <c r="E608" s="37" t="s">
        <v>85</v>
      </c>
      <c r="F608" s="37" t="s">
        <v>1519</v>
      </c>
      <c r="G608" s="37" t="s">
        <v>99</v>
      </c>
      <c r="H608" s="37" t="s">
        <v>87</v>
      </c>
      <c r="I608" s="38">
        <v>44004.478472222225</v>
      </c>
      <c r="J608" s="39">
        <v>44175.722916666666</v>
      </c>
      <c r="K608" s="37" t="s">
        <v>100</v>
      </c>
      <c r="L608" s="37" t="s">
        <v>1520</v>
      </c>
    </row>
    <row r="609" spans="1:12" ht="14.5">
      <c r="A609" s="34" t="s">
        <v>1490</v>
      </c>
      <c r="B609" s="34" t="s">
        <v>173</v>
      </c>
      <c r="C609" s="31" t="str">
        <f>F609&amp;" - "&amp;D609</f>
        <v>IR-0852375 - Falha no controle das atividades/procedimentos necessários ao sucesso da Implantação</v>
      </c>
      <c r="D609" s="34" t="s">
        <v>1518</v>
      </c>
      <c r="E609" s="34" t="s">
        <v>85</v>
      </c>
      <c r="F609" s="34" t="s">
        <v>1519</v>
      </c>
      <c r="G609" s="34" t="s">
        <v>99</v>
      </c>
      <c r="H609" s="34" t="s">
        <v>87</v>
      </c>
      <c r="I609" s="35">
        <v>44004.478472222225</v>
      </c>
      <c r="J609" s="36">
        <v>44175.722916666666</v>
      </c>
      <c r="K609" s="34" t="s">
        <v>88</v>
      </c>
      <c r="L609" s="34" t="s">
        <v>1521</v>
      </c>
    </row>
    <row r="610" spans="1:12" ht="14.5" hidden="1">
      <c r="A610" s="37" t="s">
        <v>1490</v>
      </c>
      <c r="B610" s="37" t="s">
        <v>173</v>
      </c>
      <c r="C610" s="37"/>
      <c r="D610" s="37" t="s">
        <v>1522</v>
      </c>
      <c r="E610" s="37" t="s">
        <v>85</v>
      </c>
      <c r="F610" s="37" t="s">
        <v>1523</v>
      </c>
      <c r="G610" s="37" t="s">
        <v>99</v>
      </c>
      <c r="H610" s="37" t="s">
        <v>87</v>
      </c>
      <c r="I610" s="38">
        <v>43907.581250000003</v>
      </c>
      <c r="J610" s="39">
        <v>44175.72152777778</v>
      </c>
      <c r="K610" s="37" t="s">
        <v>100</v>
      </c>
      <c r="L610" s="37" t="s">
        <v>1524</v>
      </c>
    </row>
    <row r="611" spans="1:12" ht="14.5">
      <c r="A611" s="34" t="s">
        <v>1490</v>
      </c>
      <c r="B611" s="34" t="s">
        <v>173</v>
      </c>
      <c r="C611" s="31" t="str">
        <f>F611&amp;" - "&amp;D611</f>
        <v>IR-0284257 - Falta de conhecimento das equipes DIDES nas atividades/serviços executados pela DIDES/SUPSE/SESEP e de disciplina em seguir as orientações da SESEP.</v>
      </c>
      <c r="D611" s="34" t="s">
        <v>1522</v>
      </c>
      <c r="E611" s="34" t="s">
        <v>85</v>
      </c>
      <c r="F611" s="34" t="s">
        <v>1523</v>
      </c>
      <c r="G611" s="34" t="s">
        <v>99</v>
      </c>
      <c r="H611" s="34" t="s">
        <v>87</v>
      </c>
      <c r="I611" s="35">
        <v>43907.581250000003</v>
      </c>
      <c r="J611" s="36">
        <v>44175.72152777778</v>
      </c>
      <c r="K611" s="34" t="s">
        <v>88</v>
      </c>
      <c r="L611" s="34" t="s">
        <v>1525</v>
      </c>
    </row>
    <row r="612" spans="1:12" ht="14.5" hidden="1">
      <c r="A612" s="37" t="s">
        <v>1490</v>
      </c>
      <c r="B612" s="37" t="s">
        <v>173</v>
      </c>
      <c r="C612" s="37"/>
      <c r="D612" s="37" t="s">
        <v>1526</v>
      </c>
      <c r="E612" s="37" t="s">
        <v>85</v>
      </c>
      <c r="F612" s="37" t="s">
        <v>1527</v>
      </c>
      <c r="G612" s="37" t="s">
        <v>99</v>
      </c>
      <c r="H612" s="37" t="s">
        <v>87</v>
      </c>
      <c r="I612" s="38">
        <v>43900.454861111109</v>
      </c>
      <c r="J612" s="39">
        <v>44175.718055555553</v>
      </c>
      <c r="K612" s="37" t="s">
        <v>100</v>
      </c>
      <c r="L612" s="37" t="s">
        <v>1528</v>
      </c>
    </row>
    <row r="613" spans="1:12" ht="14.5">
      <c r="A613" s="34" t="s">
        <v>1490</v>
      </c>
      <c r="B613" s="34" t="s">
        <v>173</v>
      </c>
      <c r="C613" s="31" t="str">
        <f>F613&amp;" - "&amp;D613</f>
        <v>IR-0283096 - Indisponibilidade ou Lentidão excessiva do Sistema ALM</v>
      </c>
      <c r="D613" s="34" t="s">
        <v>1526</v>
      </c>
      <c r="E613" s="34" t="s">
        <v>85</v>
      </c>
      <c r="F613" s="34" t="s">
        <v>1527</v>
      </c>
      <c r="G613" s="34" t="s">
        <v>99</v>
      </c>
      <c r="H613" s="34" t="s">
        <v>87</v>
      </c>
      <c r="I613" s="35">
        <v>43900.454861111109</v>
      </c>
      <c r="J613" s="36">
        <v>44175.718055555553</v>
      </c>
      <c r="K613" s="34" t="s">
        <v>88</v>
      </c>
      <c r="L613" s="34" t="s">
        <v>1529</v>
      </c>
    </row>
    <row r="614" spans="1:12" ht="14.5" hidden="1">
      <c r="A614" s="37" t="s">
        <v>1490</v>
      </c>
      <c r="B614" s="37" t="s">
        <v>173</v>
      </c>
      <c r="C614" s="37"/>
      <c r="D614" s="37" t="s">
        <v>1530</v>
      </c>
      <c r="E614" s="37" t="s">
        <v>85</v>
      </c>
      <c r="F614" s="37" t="s">
        <v>1531</v>
      </c>
      <c r="G614" s="37" t="s">
        <v>99</v>
      </c>
      <c r="H614" s="37" t="s">
        <v>87</v>
      </c>
      <c r="I614" s="38">
        <v>43902.450694444444</v>
      </c>
      <c r="J614" s="39">
        <v>44175.718055555553</v>
      </c>
      <c r="K614" s="37" t="s">
        <v>100</v>
      </c>
      <c r="L614" s="37" t="s">
        <v>1532</v>
      </c>
    </row>
    <row r="615" spans="1:12" ht="14.5">
      <c r="A615" s="34" t="s">
        <v>1490</v>
      </c>
      <c r="B615" s="34" t="s">
        <v>173</v>
      </c>
      <c r="C615" s="31" t="str">
        <f t="shared" ref="C615:C618" si="66">F615&amp;" - "&amp;D615</f>
        <v>IR-0284132 - Indisponibilidade ou Lentidão excessiva do Sistema Git Corporativo, podendo culminar na perda de um dos principais ativos da empresa, o "código fonte".</v>
      </c>
      <c r="D615" s="34" t="s">
        <v>1530</v>
      </c>
      <c r="E615" s="34" t="s">
        <v>85</v>
      </c>
      <c r="F615" s="34" t="s">
        <v>1531</v>
      </c>
      <c r="G615" s="34" t="s">
        <v>99</v>
      </c>
      <c r="H615" s="34" t="s">
        <v>87</v>
      </c>
      <c r="I615" s="35">
        <v>43902.450694444444</v>
      </c>
      <c r="J615" s="36">
        <v>44175.718055555553</v>
      </c>
      <c r="K615" s="34" t="s">
        <v>88</v>
      </c>
      <c r="L615" s="34" t="s">
        <v>1533</v>
      </c>
    </row>
    <row r="616" spans="1:12" ht="14.5">
      <c r="A616" s="31" t="s">
        <v>1490</v>
      </c>
      <c r="B616" s="31" t="s">
        <v>173</v>
      </c>
      <c r="C616" s="31" t="str">
        <f t="shared" si="66"/>
        <v>IR-0284147 - Não ter disponibilidade para atendimento das necessidades de suporte em Arquitetura e Engenharia de Soluções.</v>
      </c>
      <c r="D616" s="31" t="s">
        <v>1534</v>
      </c>
      <c r="E616" s="31" t="s">
        <v>85</v>
      </c>
      <c r="F616" s="31" t="s">
        <v>1535</v>
      </c>
      <c r="G616" s="31" t="s">
        <v>99</v>
      </c>
      <c r="H616" s="31" t="s">
        <v>99</v>
      </c>
      <c r="I616" s="32">
        <v>43902.611111111109</v>
      </c>
      <c r="J616" s="33">
        <v>44175.71875</v>
      </c>
      <c r="K616" s="31" t="s">
        <v>88</v>
      </c>
      <c r="L616" s="31" t="s">
        <v>1536</v>
      </c>
    </row>
    <row r="617" spans="1:12" ht="14.5">
      <c r="A617" s="34" t="s">
        <v>1490</v>
      </c>
      <c r="B617" s="34" t="s">
        <v>173</v>
      </c>
      <c r="C617" s="31" t="str">
        <f t="shared" si="66"/>
        <v>IR-0284165 - Realização apenas do Suporte reativo, deixando de atuar proativamente no Suporte às equipes.</v>
      </c>
      <c r="D617" s="34" t="s">
        <v>1537</v>
      </c>
      <c r="E617" s="34" t="s">
        <v>85</v>
      </c>
      <c r="F617" s="34" t="s">
        <v>1538</v>
      </c>
      <c r="G617" s="34" t="s">
        <v>87</v>
      </c>
      <c r="H617" s="34" t="s">
        <v>87</v>
      </c>
      <c r="I617" s="35">
        <v>43903.644444444442</v>
      </c>
      <c r="J617" s="36">
        <v>44188.588888888888</v>
      </c>
      <c r="K617" s="34" t="s">
        <v>88</v>
      </c>
      <c r="L617" s="34" t="s">
        <v>1539</v>
      </c>
    </row>
    <row r="618" spans="1:12" ht="14.5">
      <c r="A618" s="31" t="s">
        <v>1540</v>
      </c>
      <c r="B618" s="31" t="s">
        <v>1541</v>
      </c>
      <c r="C618" s="31" t="str">
        <f t="shared" si="66"/>
        <v>IR-0283856 - Atraso na execução dos planos de continuidade</v>
      </c>
      <c r="D618" s="31" t="s">
        <v>1542</v>
      </c>
      <c r="E618" s="31" t="s">
        <v>85</v>
      </c>
      <c r="F618" s="31" t="s">
        <v>1543</v>
      </c>
      <c r="G618" s="31" t="s">
        <v>99</v>
      </c>
      <c r="H618" s="31" t="s">
        <v>99</v>
      </c>
      <c r="I618" s="32">
        <v>43900.664583333331</v>
      </c>
      <c r="J618" s="32">
        <v>44207.625694444447</v>
      </c>
      <c r="K618" s="31" t="s">
        <v>88</v>
      </c>
      <c r="L618" s="31" t="s">
        <v>1544</v>
      </c>
    </row>
    <row r="619" spans="1:12" ht="14.5" hidden="1">
      <c r="A619" s="37" t="s">
        <v>1540</v>
      </c>
      <c r="B619" s="37" t="s">
        <v>1541</v>
      </c>
      <c r="C619" s="37"/>
      <c r="D619" s="37" t="s">
        <v>1545</v>
      </c>
      <c r="E619" s="37" t="s">
        <v>85</v>
      </c>
      <c r="F619" s="37" t="s">
        <v>1546</v>
      </c>
      <c r="G619" s="37" t="s">
        <v>99</v>
      </c>
      <c r="H619" s="37" t="s">
        <v>87</v>
      </c>
      <c r="I619" s="38">
        <v>43900.664583333331</v>
      </c>
      <c r="J619" s="38">
        <v>44207.625</v>
      </c>
      <c r="K619" s="37" t="s">
        <v>100</v>
      </c>
      <c r="L619" s="37" t="s">
        <v>1547</v>
      </c>
    </row>
    <row r="620" spans="1:12" ht="14.5">
      <c r="A620" s="31" t="s">
        <v>1540</v>
      </c>
      <c r="B620" s="31" t="s">
        <v>1541</v>
      </c>
      <c r="C620" s="31" t="str">
        <f t="shared" ref="C620:C621" si="67">F620&amp;" - "&amp;D620</f>
        <v>IR-0283853 - Atraso no acionamento das equipes técnicas envolvidas</v>
      </c>
      <c r="D620" s="31" t="s">
        <v>1545</v>
      </c>
      <c r="E620" s="31" t="s">
        <v>85</v>
      </c>
      <c r="F620" s="31" t="s">
        <v>1546</v>
      </c>
      <c r="G620" s="31" t="s">
        <v>99</v>
      </c>
      <c r="H620" s="31" t="s">
        <v>87</v>
      </c>
      <c r="I620" s="32">
        <v>43900.664583333331</v>
      </c>
      <c r="J620" s="32">
        <v>44207.625</v>
      </c>
      <c r="K620" s="31" t="s">
        <v>88</v>
      </c>
      <c r="L620" s="31" t="s">
        <v>1548</v>
      </c>
    </row>
    <row r="621" spans="1:12" ht="14.5">
      <c r="A621" s="34" t="s">
        <v>1540</v>
      </c>
      <c r="B621" s="34" t="s">
        <v>1541</v>
      </c>
      <c r="C621" s="31" t="str">
        <f t="shared" si="67"/>
        <v>IR-0283794 - Demora na aprovação da lista de SMC pelo CPPNS</v>
      </c>
      <c r="D621" s="34" t="s">
        <v>1549</v>
      </c>
      <c r="E621" s="34" t="s">
        <v>85</v>
      </c>
      <c r="F621" s="34" t="s">
        <v>1550</v>
      </c>
      <c r="G621" s="34" t="s">
        <v>99</v>
      </c>
      <c r="H621" s="34" t="s">
        <v>99</v>
      </c>
      <c r="I621" s="35">
        <v>43900.663888888892</v>
      </c>
      <c r="J621" s="35">
        <v>44207.614583333336</v>
      </c>
      <c r="K621" s="34" t="s">
        <v>88</v>
      </c>
      <c r="L621" s="34" t="s">
        <v>1551</v>
      </c>
    </row>
    <row r="622" spans="1:12" ht="14.5" hidden="1">
      <c r="A622" s="37" t="s">
        <v>1540</v>
      </c>
      <c r="B622" s="37" t="s">
        <v>1541</v>
      </c>
      <c r="C622" s="37"/>
      <c r="D622" s="37" t="s">
        <v>1552</v>
      </c>
      <c r="E622" s="37" t="s">
        <v>85</v>
      </c>
      <c r="F622" s="37" t="s">
        <v>1553</v>
      </c>
      <c r="G622" s="37" t="s">
        <v>118</v>
      </c>
      <c r="H622" s="37" t="s">
        <v>99</v>
      </c>
      <c r="I622" s="38">
        <v>43900.664583333331</v>
      </c>
      <c r="J622" s="38">
        <v>44207.620138888888</v>
      </c>
      <c r="K622" s="37" t="s">
        <v>100</v>
      </c>
      <c r="L622" s="37" t="s">
        <v>1554</v>
      </c>
    </row>
    <row r="623" spans="1:12" ht="14.5">
      <c r="A623" s="34" t="s">
        <v>1540</v>
      </c>
      <c r="B623" s="34" t="s">
        <v>1541</v>
      </c>
      <c r="C623" s="31" t="str">
        <f>F623&amp;" - "&amp;D623</f>
        <v>IR-0283836 - Desatualização de PCN de SMC</v>
      </c>
      <c r="D623" s="34" t="s">
        <v>1552</v>
      </c>
      <c r="E623" s="34" t="s">
        <v>85</v>
      </c>
      <c r="F623" s="34" t="s">
        <v>1553</v>
      </c>
      <c r="G623" s="34" t="s">
        <v>118</v>
      </c>
      <c r="H623" s="34" t="s">
        <v>99</v>
      </c>
      <c r="I623" s="35">
        <v>43900.664583333331</v>
      </c>
      <c r="J623" s="35">
        <v>44207.620138888888</v>
      </c>
      <c r="K623" s="34" t="s">
        <v>88</v>
      </c>
      <c r="L623" s="34" t="s">
        <v>1555</v>
      </c>
    </row>
    <row r="624" spans="1:12" ht="14.5" hidden="1">
      <c r="A624" s="37" t="s">
        <v>1540</v>
      </c>
      <c r="B624" s="37" t="s">
        <v>1541</v>
      </c>
      <c r="C624" s="37"/>
      <c r="D624" s="37" t="s">
        <v>1556</v>
      </c>
      <c r="E624" s="37" t="s">
        <v>85</v>
      </c>
      <c r="F624" s="37" t="s">
        <v>1557</v>
      </c>
      <c r="G624" s="37" t="s">
        <v>99</v>
      </c>
      <c r="H624" s="37" t="s">
        <v>99</v>
      </c>
      <c r="I624" s="38">
        <v>43900.664583333331</v>
      </c>
      <c r="J624" s="38">
        <v>44207.625694444447</v>
      </c>
      <c r="K624" s="37" t="s">
        <v>100</v>
      </c>
      <c r="L624" s="37" t="s">
        <v>1558</v>
      </c>
    </row>
    <row r="625" spans="1:12" ht="14.5">
      <c r="A625" s="34" t="s">
        <v>1540</v>
      </c>
      <c r="B625" s="34" t="s">
        <v>1541</v>
      </c>
      <c r="C625" s="31" t="str">
        <f>F625&amp;" - "&amp;D625</f>
        <v>IR-0283786 - Levantamento incompleto das interdependências e dos impactos</v>
      </c>
      <c r="D625" s="34" t="s">
        <v>1559</v>
      </c>
      <c r="E625" s="34" t="s">
        <v>85</v>
      </c>
      <c r="F625" s="34" t="s">
        <v>1560</v>
      </c>
      <c r="G625" s="34" t="s">
        <v>99</v>
      </c>
      <c r="H625" s="34" t="s">
        <v>99</v>
      </c>
      <c r="I625" s="35">
        <v>43900.663888888892</v>
      </c>
      <c r="J625" s="35">
        <v>44207.613888888889</v>
      </c>
      <c r="K625" s="34" t="s">
        <v>88</v>
      </c>
      <c r="L625" s="34" t="s">
        <v>1561</v>
      </c>
    </row>
    <row r="626" spans="1:12" ht="14.5" hidden="1">
      <c r="A626" s="37" t="s">
        <v>1540</v>
      </c>
      <c r="B626" s="37" t="s">
        <v>1541</v>
      </c>
      <c r="C626" s="37"/>
      <c r="D626" s="37" t="s">
        <v>1562</v>
      </c>
      <c r="E626" s="37" t="s">
        <v>85</v>
      </c>
      <c r="F626" s="37" t="s">
        <v>1563</v>
      </c>
      <c r="G626" s="37" t="s">
        <v>87</v>
      </c>
      <c r="H626" s="37" t="s">
        <v>87</v>
      </c>
      <c r="I626" s="38">
        <v>43900.663888888892</v>
      </c>
      <c r="J626" s="38">
        <v>44207.615277777775</v>
      </c>
      <c r="K626" s="37" t="s">
        <v>100</v>
      </c>
      <c r="L626" s="37" t="s">
        <v>1564</v>
      </c>
    </row>
    <row r="627" spans="1:12" ht="14.5">
      <c r="A627" s="34" t="s">
        <v>1540</v>
      </c>
      <c r="B627" s="34" t="s">
        <v>1541</v>
      </c>
      <c r="C627" s="31" t="str">
        <f>F627&amp;" - "&amp;D627</f>
        <v>IR-0283829 - Não execução do teste de continuidade</v>
      </c>
      <c r="D627" s="34" t="s">
        <v>1565</v>
      </c>
      <c r="E627" s="34" t="s">
        <v>85</v>
      </c>
      <c r="F627" s="34" t="s">
        <v>1566</v>
      </c>
      <c r="G627" s="34" t="s">
        <v>99</v>
      </c>
      <c r="H627" s="34" t="s">
        <v>99</v>
      </c>
      <c r="I627" s="35">
        <v>43900.664583333331</v>
      </c>
      <c r="J627" s="35">
        <v>44207.616666666669</v>
      </c>
      <c r="K627" s="34" t="s">
        <v>88</v>
      </c>
      <c r="L627" s="34" t="s">
        <v>1567</v>
      </c>
    </row>
    <row r="628" spans="1:12" ht="14.5" hidden="1">
      <c r="A628" s="37" t="s">
        <v>1540</v>
      </c>
      <c r="B628" s="37" t="s">
        <v>1541</v>
      </c>
      <c r="C628" s="37"/>
      <c r="D628" s="37" t="s">
        <v>1568</v>
      </c>
      <c r="E628" s="37" t="s">
        <v>85</v>
      </c>
      <c r="F628" s="37" t="s">
        <v>1569</v>
      </c>
      <c r="G628" s="37" t="s">
        <v>118</v>
      </c>
      <c r="H628" s="37" t="s">
        <v>99</v>
      </c>
      <c r="I628" s="38">
        <v>43900.663888888892</v>
      </c>
      <c r="J628" s="38">
        <v>44207.613194444442</v>
      </c>
      <c r="K628" s="37" t="s">
        <v>100</v>
      </c>
      <c r="L628" s="37" t="s">
        <v>1570</v>
      </c>
    </row>
    <row r="629" spans="1:12" ht="14.5">
      <c r="A629" s="34" t="s">
        <v>1540</v>
      </c>
      <c r="B629" s="34" t="s">
        <v>1541</v>
      </c>
      <c r="C629" s="31" t="str">
        <f>F629&amp;" - "&amp;D629</f>
        <v>IR-0283782 - Perda das informações sobre SMC</v>
      </c>
      <c r="D629" s="34" t="s">
        <v>1568</v>
      </c>
      <c r="E629" s="34" t="s">
        <v>85</v>
      </c>
      <c r="F629" s="34" t="s">
        <v>1569</v>
      </c>
      <c r="G629" s="34" t="s">
        <v>118</v>
      </c>
      <c r="H629" s="34" t="s">
        <v>99</v>
      </c>
      <c r="I629" s="35">
        <v>43900.663888888892</v>
      </c>
      <c r="J629" s="35">
        <v>44207.613194444442</v>
      </c>
      <c r="K629" s="34" t="s">
        <v>88</v>
      </c>
      <c r="L629" s="34" t="s">
        <v>1571</v>
      </c>
    </row>
    <row r="630" spans="1:12" ht="14.5" hidden="1">
      <c r="A630" s="37" t="s">
        <v>1540</v>
      </c>
      <c r="B630" s="37" t="s">
        <v>1541</v>
      </c>
      <c r="C630" s="37"/>
      <c r="D630" s="37" t="s">
        <v>1572</v>
      </c>
      <c r="E630" s="37" t="s">
        <v>85</v>
      </c>
      <c r="F630" s="37" t="s">
        <v>1573</v>
      </c>
      <c r="G630" s="37" t="s">
        <v>99</v>
      </c>
      <c r="H630" s="37" t="s">
        <v>99</v>
      </c>
      <c r="I630" s="38">
        <v>43900.664583333331</v>
      </c>
      <c r="J630" s="38">
        <v>44207.623611111114</v>
      </c>
      <c r="K630" s="37" t="s">
        <v>100</v>
      </c>
      <c r="L630" s="37" t="s">
        <v>1574</v>
      </c>
    </row>
    <row r="631" spans="1:12" ht="14.5">
      <c r="A631" s="34" t="s">
        <v>1540</v>
      </c>
      <c r="B631" s="34" t="s">
        <v>1541</v>
      </c>
      <c r="C631" s="31" t="str">
        <f>F631&amp;" - "&amp;D631</f>
        <v>IR-0283846 - Plano de Resposta a Emergência inexistente ou desatualizado</v>
      </c>
      <c r="D631" s="34" t="s">
        <v>1572</v>
      </c>
      <c r="E631" s="34" t="s">
        <v>85</v>
      </c>
      <c r="F631" s="34" t="s">
        <v>1573</v>
      </c>
      <c r="G631" s="34" t="s">
        <v>99</v>
      </c>
      <c r="H631" s="34" t="s">
        <v>99</v>
      </c>
      <c r="I631" s="35">
        <v>43900.664583333331</v>
      </c>
      <c r="J631" s="35">
        <v>44207.623611111114</v>
      </c>
      <c r="K631" s="34" t="s">
        <v>88</v>
      </c>
      <c r="L631" s="34" t="s">
        <v>1575</v>
      </c>
    </row>
    <row r="632" spans="1:12" ht="14.5" hidden="1">
      <c r="A632" s="37" t="s">
        <v>1540</v>
      </c>
      <c r="B632" s="37" t="s">
        <v>1541</v>
      </c>
      <c r="C632" s="37"/>
      <c r="D632" s="37" t="s">
        <v>1576</v>
      </c>
      <c r="E632" s="37" t="s">
        <v>85</v>
      </c>
      <c r="F632" s="37" t="s">
        <v>1577</v>
      </c>
      <c r="G632" s="37" t="s">
        <v>668</v>
      </c>
      <c r="H632" s="37" t="s">
        <v>118</v>
      </c>
      <c r="I632" s="38">
        <v>43900.663888888892</v>
      </c>
      <c r="J632" s="38">
        <v>44207.615972222222</v>
      </c>
      <c r="K632" s="37" t="s">
        <v>100</v>
      </c>
      <c r="L632" s="37" t="s">
        <v>1578</v>
      </c>
    </row>
    <row r="633" spans="1:12" ht="14.5">
      <c r="A633" s="34" t="s">
        <v>1540</v>
      </c>
      <c r="B633" s="34" t="s">
        <v>1541</v>
      </c>
      <c r="C633" s="31" t="str">
        <f>F633&amp;" - "&amp;D633</f>
        <v>IR-0283810 - Planos de Continuidade de Negócios (PCN) não elaborados</v>
      </c>
      <c r="D633" s="34" t="s">
        <v>1576</v>
      </c>
      <c r="E633" s="34" t="s">
        <v>85</v>
      </c>
      <c r="F633" s="34" t="s">
        <v>1577</v>
      </c>
      <c r="G633" s="34" t="s">
        <v>668</v>
      </c>
      <c r="H633" s="34" t="s">
        <v>118</v>
      </c>
      <c r="I633" s="35">
        <v>43900.663888888892</v>
      </c>
      <c r="J633" s="35">
        <v>44207.615972222222</v>
      </c>
      <c r="K633" s="34" t="s">
        <v>88</v>
      </c>
      <c r="L633" s="34" t="s">
        <v>1579</v>
      </c>
    </row>
    <row r="634" spans="1:12" ht="14.5" hidden="1">
      <c r="A634" s="37" t="s">
        <v>1540</v>
      </c>
      <c r="B634" s="37" t="s">
        <v>1580</v>
      </c>
      <c r="C634" s="37"/>
      <c r="D634" s="37" t="s">
        <v>1581</v>
      </c>
      <c r="E634" s="37" t="s">
        <v>85</v>
      </c>
      <c r="F634" s="37" t="s">
        <v>1582</v>
      </c>
      <c r="G634" s="37" t="s">
        <v>87</v>
      </c>
      <c r="H634" s="37" t="s">
        <v>93</v>
      </c>
      <c r="I634" s="38">
        <v>43900.664583333331</v>
      </c>
      <c r="J634" s="38">
        <v>44207.631944444445</v>
      </c>
      <c r="K634" s="37" t="s">
        <v>100</v>
      </c>
      <c r="L634" s="37" t="s">
        <v>1583</v>
      </c>
    </row>
    <row r="635" spans="1:12" ht="14.5" hidden="1">
      <c r="A635" s="37" t="s">
        <v>1540</v>
      </c>
      <c r="B635" s="37" t="s">
        <v>1580</v>
      </c>
      <c r="C635" s="37"/>
      <c r="D635" s="37" t="s">
        <v>1584</v>
      </c>
      <c r="E635" s="37" t="s">
        <v>85</v>
      </c>
      <c r="F635" s="37" t="s">
        <v>1585</v>
      </c>
      <c r="G635" s="37" t="s">
        <v>87</v>
      </c>
      <c r="H635" s="37" t="s">
        <v>93</v>
      </c>
      <c r="I635" s="38">
        <v>43900.665277777778</v>
      </c>
      <c r="J635" s="38">
        <v>44207.632638888892</v>
      </c>
      <c r="K635" s="37" t="s">
        <v>100</v>
      </c>
      <c r="L635" s="37" t="s">
        <v>1586</v>
      </c>
    </row>
    <row r="636" spans="1:12" ht="14.5" hidden="1">
      <c r="A636" s="37" t="s">
        <v>1540</v>
      </c>
      <c r="B636" s="37" t="s">
        <v>1580</v>
      </c>
      <c r="C636" s="37"/>
      <c r="D636" s="37" t="s">
        <v>1587</v>
      </c>
      <c r="E636" s="37" t="s">
        <v>85</v>
      </c>
      <c r="F636" s="37" t="s">
        <v>1588</v>
      </c>
      <c r="G636" s="37" t="s">
        <v>87</v>
      </c>
      <c r="H636" s="37" t="s">
        <v>93</v>
      </c>
      <c r="I636" s="38">
        <v>43900.665277777778</v>
      </c>
      <c r="J636" s="38">
        <v>44207.631249999999</v>
      </c>
      <c r="K636" s="37" t="s">
        <v>100</v>
      </c>
      <c r="L636" s="37" t="s">
        <v>1589</v>
      </c>
    </row>
    <row r="637" spans="1:12" ht="14.5">
      <c r="A637" s="34" t="s">
        <v>1540</v>
      </c>
      <c r="B637" s="34" t="s">
        <v>1580</v>
      </c>
      <c r="C637" s="31" t="str">
        <f>F637&amp;" - "&amp;D637</f>
        <v>IR-0283774 - Orientações inadequadas</v>
      </c>
      <c r="D637" s="34" t="s">
        <v>1590</v>
      </c>
      <c r="E637" s="34" t="s">
        <v>85</v>
      </c>
      <c r="F637" s="34" t="s">
        <v>1591</v>
      </c>
      <c r="G637" s="34" t="s">
        <v>87</v>
      </c>
      <c r="H637" s="34" t="s">
        <v>87</v>
      </c>
      <c r="I637" s="35">
        <v>43900.663888888892</v>
      </c>
      <c r="J637" s="35">
        <v>44207.630555555559</v>
      </c>
      <c r="K637" s="34" t="s">
        <v>88</v>
      </c>
      <c r="L637" s="34" t="s">
        <v>1592</v>
      </c>
    </row>
    <row r="638" spans="1:12" ht="14.5" hidden="1">
      <c r="A638" s="37" t="s">
        <v>1540</v>
      </c>
      <c r="B638" s="37" t="s">
        <v>1580</v>
      </c>
      <c r="C638" s="37"/>
      <c r="D638" s="37" t="s">
        <v>1593</v>
      </c>
      <c r="E638" s="37" t="s">
        <v>85</v>
      </c>
      <c r="F638" s="37" t="s">
        <v>1594</v>
      </c>
      <c r="G638" s="37" t="s">
        <v>87</v>
      </c>
      <c r="H638" s="37" t="s">
        <v>87</v>
      </c>
      <c r="I638" s="38">
        <v>43900.665277777778</v>
      </c>
      <c r="J638" s="38">
        <v>44207.634027777778</v>
      </c>
      <c r="K638" s="37" t="s">
        <v>100</v>
      </c>
      <c r="L638" s="37" t="s">
        <v>1595</v>
      </c>
    </row>
    <row r="639" spans="1:12" ht="14.5">
      <c r="A639" s="34" t="s">
        <v>1540</v>
      </c>
      <c r="B639" s="34" t="s">
        <v>1580</v>
      </c>
      <c r="C639" s="31" t="str">
        <f>F639&amp;" - "&amp;D639</f>
        <v>IR-0283916 - Venda de informação sigilosa</v>
      </c>
      <c r="D639" s="34" t="s">
        <v>1593</v>
      </c>
      <c r="E639" s="34" t="s">
        <v>85</v>
      </c>
      <c r="F639" s="34" t="s">
        <v>1594</v>
      </c>
      <c r="G639" s="34" t="s">
        <v>87</v>
      </c>
      <c r="H639" s="34" t="s">
        <v>87</v>
      </c>
      <c r="I639" s="35">
        <v>43900.665277777778</v>
      </c>
      <c r="J639" s="35">
        <v>44207.634027777778</v>
      </c>
      <c r="K639" s="34" t="s">
        <v>88</v>
      </c>
      <c r="L639" s="34" t="s">
        <v>1596</v>
      </c>
    </row>
    <row r="640" spans="1:12" ht="14.5" hidden="1">
      <c r="A640" s="37" t="s">
        <v>1540</v>
      </c>
      <c r="B640" s="37" t="s">
        <v>1597</v>
      </c>
      <c r="C640" s="37"/>
      <c r="D640" s="37" t="s">
        <v>1598</v>
      </c>
      <c r="E640" s="37" t="s">
        <v>85</v>
      </c>
      <c r="F640" s="37" t="s">
        <v>1599</v>
      </c>
      <c r="G640" s="37" t="s">
        <v>99</v>
      </c>
      <c r="H640" s="37" t="s">
        <v>93</v>
      </c>
      <c r="I640" s="38">
        <v>44039.428472222222</v>
      </c>
      <c r="J640" s="38">
        <v>44207.638888888891</v>
      </c>
      <c r="K640" s="37" t="s">
        <v>100</v>
      </c>
      <c r="L640" s="37" t="s">
        <v>1600</v>
      </c>
    </row>
    <row r="641" spans="1:12" ht="14.5">
      <c r="A641" s="34" t="s">
        <v>1540</v>
      </c>
      <c r="B641" s="34" t="s">
        <v>1597</v>
      </c>
      <c r="C641" s="31" t="str">
        <f>F641&amp;" - "&amp;D641</f>
        <v>IR-01828831 - Acesso indevido às salas forenses ou às informações tratadas pela equipe de atendimento do serviço</v>
      </c>
      <c r="D641" s="34" t="s">
        <v>1598</v>
      </c>
      <c r="E641" s="34" t="s">
        <v>85</v>
      </c>
      <c r="F641" s="34" t="s">
        <v>1599</v>
      </c>
      <c r="G641" s="34" t="s">
        <v>99</v>
      </c>
      <c r="H641" s="34" t="s">
        <v>93</v>
      </c>
      <c r="I641" s="35">
        <v>44039.428472222222</v>
      </c>
      <c r="J641" s="35">
        <v>44207.638888888891</v>
      </c>
      <c r="K641" s="34" t="s">
        <v>88</v>
      </c>
      <c r="L641" s="34" t="s">
        <v>1601</v>
      </c>
    </row>
    <row r="642" spans="1:12" ht="14.5" hidden="1">
      <c r="A642" s="37" t="s">
        <v>1540</v>
      </c>
      <c r="B642" s="37" t="s">
        <v>1597</v>
      </c>
      <c r="C642" s="37"/>
      <c r="D642" s="37" t="s">
        <v>1602</v>
      </c>
      <c r="E642" s="37" t="s">
        <v>85</v>
      </c>
      <c r="F642" s="37" t="s">
        <v>1603</v>
      </c>
      <c r="G642" s="37" t="s">
        <v>87</v>
      </c>
      <c r="H642" s="37" t="s">
        <v>87</v>
      </c>
      <c r="I642" s="38">
        <v>43900.665277777778</v>
      </c>
      <c r="J642" s="38">
        <v>44207.634722222225</v>
      </c>
      <c r="K642" s="37" t="s">
        <v>100</v>
      </c>
      <c r="L642" s="37" t="s">
        <v>1604</v>
      </c>
    </row>
    <row r="643" spans="1:12" ht="14.5" hidden="1">
      <c r="A643" s="37" t="s">
        <v>1540</v>
      </c>
      <c r="B643" s="37" t="s">
        <v>1597</v>
      </c>
      <c r="C643" s="37"/>
      <c r="D643" s="37" t="s">
        <v>1605</v>
      </c>
      <c r="E643" s="37" t="s">
        <v>85</v>
      </c>
      <c r="F643" s="37" t="s">
        <v>1606</v>
      </c>
      <c r="G643" s="37" t="s">
        <v>99</v>
      </c>
      <c r="H643" s="37" t="s">
        <v>87</v>
      </c>
      <c r="I643" s="38">
        <v>44039.392361111109</v>
      </c>
      <c r="J643" s="38">
        <v>44207.638194444444</v>
      </c>
      <c r="K643" s="37" t="s">
        <v>100</v>
      </c>
      <c r="L643" s="37" t="s">
        <v>1607</v>
      </c>
    </row>
    <row r="644" spans="1:12" ht="14.5">
      <c r="A644" s="31" t="s">
        <v>1540</v>
      </c>
      <c r="B644" s="31" t="s">
        <v>1597</v>
      </c>
      <c r="C644" s="31" t="str">
        <f>F644&amp;" - "&amp;D644</f>
        <v>IR-01828818 - Coleta de artefatos inadequada</v>
      </c>
      <c r="D644" s="31" t="s">
        <v>1605</v>
      </c>
      <c r="E644" s="31" t="s">
        <v>85</v>
      </c>
      <c r="F644" s="31" t="s">
        <v>1606</v>
      </c>
      <c r="G644" s="31" t="s">
        <v>99</v>
      </c>
      <c r="H644" s="31" t="s">
        <v>87</v>
      </c>
      <c r="I644" s="32">
        <v>44039.392361111109</v>
      </c>
      <c r="J644" s="32">
        <v>44207.638194444444</v>
      </c>
      <c r="K644" s="31" t="s">
        <v>88</v>
      </c>
      <c r="L644" s="31" t="s">
        <v>1608</v>
      </c>
    </row>
    <row r="645" spans="1:12" ht="14.5" hidden="1">
      <c r="A645" s="37" t="s">
        <v>1540</v>
      </c>
      <c r="B645" s="37" t="s">
        <v>1597</v>
      </c>
      <c r="C645" s="37"/>
      <c r="D645" s="37" t="s">
        <v>1609</v>
      </c>
      <c r="E645" s="37" t="s">
        <v>85</v>
      </c>
      <c r="F645" s="37" t="s">
        <v>1610</v>
      </c>
      <c r="G645" s="37" t="s">
        <v>99</v>
      </c>
      <c r="H645" s="37" t="s">
        <v>93</v>
      </c>
      <c r="I645" s="38">
        <v>43900.665277777778</v>
      </c>
      <c r="J645" s="38">
        <v>44207.636111111111</v>
      </c>
      <c r="K645" s="37" t="s">
        <v>100</v>
      </c>
      <c r="L645" s="37" t="s">
        <v>1611</v>
      </c>
    </row>
    <row r="646" spans="1:12" ht="14.5" hidden="1">
      <c r="A646" s="37" t="s">
        <v>1540</v>
      </c>
      <c r="B646" s="37" t="s">
        <v>1597</v>
      </c>
      <c r="C646" s="37"/>
      <c r="D646" s="37" t="s">
        <v>1612</v>
      </c>
      <c r="E646" s="37" t="s">
        <v>85</v>
      </c>
      <c r="F646" s="37" t="s">
        <v>1613</v>
      </c>
      <c r="G646" s="37" t="s">
        <v>99</v>
      </c>
      <c r="H646" s="37" t="s">
        <v>87</v>
      </c>
      <c r="I646" s="38">
        <v>43900.665277777778</v>
      </c>
      <c r="J646" s="38">
        <v>44207.636111111111</v>
      </c>
      <c r="K646" s="37" t="s">
        <v>100</v>
      </c>
      <c r="L646" s="37" t="s">
        <v>1614</v>
      </c>
    </row>
    <row r="647" spans="1:12" ht="14.5" hidden="1">
      <c r="A647" s="37" t="s">
        <v>1540</v>
      </c>
      <c r="B647" s="37" t="s">
        <v>1597</v>
      </c>
      <c r="C647" s="37"/>
      <c r="D647" s="37" t="s">
        <v>1615</v>
      </c>
      <c r="E647" s="37" t="s">
        <v>85</v>
      </c>
      <c r="F647" s="37" t="s">
        <v>1616</v>
      </c>
      <c r="G647" s="37" t="s">
        <v>99</v>
      </c>
      <c r="H647" s="37" t="s">
        <v>87</v>
      </c>
      <c r="I647" s="38">
        <v>43900.665277777778</v>
      </c>
      <c r="J647" s="38">
        <v>44207.634027777778</v>
      </c>
      <c r="K647" s="37" t="s">
        <v>100</v>
      </c>
      <c r="L647" s="37" t="s">
        <v>1617</v>
      </c>
    </row>
    <row r="648" spans="1:12" ht="14.5" hidden="1">
      <c r="A648" s="37" t="s">
        <v>1540</v>
      </c>
      <c r="B648" s="37" t="s">
        <v>1597</v>
      </c>
      <c r="C648" s="37"/>
      <c r="D648" s="37" t="s">
        <v>1618</v>
      </c>
      <c r="E648" s="37" t="s">
        <v>85</v>
      </c>
      <c r="F648" s="37" t="s">
        <v>1619</v>
      </c>
      <c r="G648" s="37" t="s">
        <v>87</v>
      </c>
      <c r="H648" s="37" t="s">
        <v>93</v>
      </c>
      <c r="I648" s="38">
        <v>44082.003472222219</v>
      </c>
      <c r="J648" s="38">
        <v>44207.640277777777</v>
      </c>
      <c r="K648" s="37" t="s">
        <v>100</v>
      </c>
      <c r="L648" s="37" t="s">
        <v>1620</v>
      </c>
    </row>
    <row r="649" spans="1:12" ht="14.5">
      <c r="A649" s="34" t="s">
        <v>1540</v>
      </c>
      <c r="B649" s="34" t="s">
        <v>1597</v>
      </c>
      <c r="C649" s="31" t="str">
        <f>F649&amp;" - "&amp;D649</f>
        <v>IR-01838789 - Equipe de forense não qualificada</v>
      </c>
      <c r="D649" s="34" t="s">
        <v>1618</v>
      </c>
      <c r="E649" s="34" t="s">
        <v>85</v>
      </c>
      <c r="F649" s="34" t="s">
        <v>1619</v>
      </c>
      <c r="G649" s="34" t="s">
        <v>87</v>
      </c>
      <c r="H649" s="34" t="s">
        <v>93</v>
      </c>
      <c r="I649" s="35">
        <v>44082.003472222219</v>
      </c>
      <c r="J649" s="35">
        <v>44207.640277777777</v>
      </c>
      <c r="K649" s="34" t="s">
        <v>88</v>
      </c>
      <c r="L649" s="34" t="s">
        <v>1621</v>
      </c>
    </row>
    <row r="650" spans="1:12" ht="14.5" hidden="1">
      <c r="A650" s="37" t="s">
        <v>1540</v>
      </c>
      <c r="B650" s="37" t="s">
        <v>1597</v>
      </c>
      <c r="C650" s="37"/>
      <c r="D650" s="37" t="s">
        <v>1622</v>
      </c>
      <c r="E650" s="37" t="s">
        <v>85</v>
      </c>
      <c r="F650" s="37" t="s">
        <v>1623</v>
      </c>
      <c r="G650" s="37" t="s">
        <v>118</v>
      </c>
      <c r="H650" s="37" t="s">
        <v>87</v>
      </c>
      <c r="I650" s="38">
        <v>43900.665277777778</v>
      </c>
      <c r="J650" s="38">
        <v>44207.635416666664</v>
      </c>
      <c r="K650" s="37" t="s">
        <v>100</v>
      </c>
      <c r="L650" s="37" t="s">
        <v>1624</v>
      </c>
    </row>
    <row r="651" spans="1:12" ht="14.5" hidden="1">
      <c r="A651" s="37" t="s">
        <v>1540</v>
      </c>
      <c r="B651" s="37" t="s">
        <v>1597</v>
      </c>
      <c r="C651" s="37"/>
      <c r="D651" s="37" t="s">
        <v>1625</v>
      </c>
      <c r="E651" s="37" t="s">
        <v>85</v>
      </c>
      <c r="F651" s="37" t="s">
        <v>1626</v>
      </c>
      <c r="G651" s="37" t="s">
        <v>87</v>
      </c>
      <c r="H651" s="37" t="s">
        <v>87</v>
      </c>
      <c r="I651" s="38">
        <v>44081.990972222222</v>
      </c>
      <c r="J651" s="38">
        <v>44207.640277777777</v>
      </c>
      <c r="K651" s="37" t="s">
        <v>100</v>
      </c>
      <c r="L651" s="37" t="s">
        <v>1627</v>
      </c>
    </row>
    <row r="652" spans="1:12" ht="14.5">
      <c r="A652" s="31" t="s">
        <v>1540</v>
      </c>
      <c r="B652" s="31" t="s">
        <v>1597</v>
      </c>
      <c r="C652" s="31" t="str">
        <f t="shared" ref="C652:C653" si="68">F652&amp;" - "&amp;D652</f>
        <v>IR-01838774 - Falta de equipamentos e ferramentas adequadas</v>
      </c>
      <c r="D652" s="31" t="s">
        <v>1625</v>
      </c>
      <c r="E652" s="31" t="s">
        <v>85</v>
      </c>
      <c r="F652" s="31" t="s">
        <v>1626</v>
      </c>
      <c r="G652" s="31" t="s">
        <v>87</v>
      </c>
      <c r="H652" s="31" t="s">
        <v>87</v>
      </c>
      <c r="I652" s="32">
        <v>44081.990972222222</v>
      </c>
      <c r="J652" s="32">
        <v>44207.640277777777</v>
      </c>
      <c r="K652" s="31" t="s">
        <v>88</v>
      </c>
      <c r="L652" s="31" t="s">
        <v>1628</v>
      </c>
    </row>
    <row r="653" spans="1:12" ht="14.5">
      <c r="A653" s="34" t="s">
        <v>1540</v>
      </c>
      <c r="B653" s="34" t="s">
        <v>1597</v>
      </c>
      <c r="C653" s="31" t="str">
        <f t="shared" si="68"/>
        <v>IR-0284035 - Indisponibilidade da infra de segurança</v>
      </c>
      <c r="D653" s="34" t="s">
        <v>1629</v>
      </c>
      <c r="E653" s="34" t="s">
        <v>85</v>
      </c>
      <c r="F653" s="34" t="s">
        <v>1630</v>
      </c>
      <c r="G653" s="34" t="s">
        <v>87</v>
      </c>
      <c r="H653" s="34" t="s">
        <v>87</v>
      </c>
      <c r="I653" s="35">
        <v>43900.665972222225</v>
      </c>
      <c r="J653" s="35">
        <v>44207.637499999997</v>
      </c>
      <c r="K653" s="34" t="s">
        <v>88</v>
      </c>
      <c r="L653" s="34" t="s">
        <v>1631</v>
      </c>
    </row>
    <row r="654" spans="1:12" ht="14.5" hidden="1">
      <c r="A654" s="37" t="s">
        <v>1540</v>
      </c>
      <c r="B654" s="37" t="s">
        <v>1597</v>
      </c>
      <c r="C654" s="37"/>
      <c r="D654" s="37" t="s">
        <v>1632</v>
      </c>
      <c r="E654" s="37" t="s">
        <v>85</v>
      </c>
      <c r="F654" s="37" t="s">
        <v>1633</v>
      </c>
      <c r="G654" s="37" t="s">
        <v>99</v>
      </c>
      <c r="H654" s="37" t="s">
        <v>93</v>
      </c>
      <c r="I654" s="38">
        <v>44039.446527777778</v>
      </c>
      <c r="J654" s="38">
        <v>44207.638888888891</v>
      </c>
      <c r="K654" s="37" t="s">
        <v>100</v>
      </c>
      <c r="L654" s="37" t="s">
        <v>1634</v>
      </c>
    </row>
    <row r="655" spans="1:12" ht="14.5">
      <c r="A655" s="34" t="s">
        <v>1540</v>
      </c>
      <c r="B655" s="34" t="s">
        <v>1597</v>
      </c>
      <c r="C655" s="31" t="str">
        <f>F655&amp;" - "&amp;D655</f>
        <v>IR-01828843 - Inexistência do papel ou indisponibilidade de técnicos para realização de salvaguarda de ativos de rede e coleta de artefatos</v>
      </c>
      <c r="D655" s="34" t="s">
        <v>1632</v>
      </c>
      <c r="E655" s="34" t="s">
        <v>85</v>
      </c>
      <c r="F655" s="34" t="s">
        <v>1633</v>
      </c>
      <c r="G655" s="34" t="s">
        <v>99</v>
      </c>
      <c r="H655" s="34" t="s">
        <v>93</v>
      </c>
      <c r="I655" s="35">
        <v>44039.446527777778</v>
      </c>
      <c r="J655" s="35">
        <v>44207.638888888891</v>
      </c>
      <c r="K655" s="34" t="s">
        <v>88</v>
      </c>
      <c r="L655" s="34" t="s">
        <v>1635</v>
      </c>
    </row>
    <row r="656" spans="1:12" ht="14.5" hidden="1">
      <c r="A656" s="37" t="s">
        <v>1540</v>
      </c>
      <c r="B656" s="37" t="s">
        <v>1597</v>
      </c>
      <c r="C656" s="37"/>
      <c r="D656" s="37" t="s">
        <v>1636</v>
      </c>
      <c r="E656" s="37" t="s">
        <v>85</v>
      </c>
      <c r="F656" s="37" t="s">
        <v>1637</v>
      </c>
      <c r="G656" s="37" t="s">
        <v>99</v>
      </c>
      <c r="H656" s="37" t="s">
        <v>93</v>
      </c>
      <c r="I656" s="38">
        <v>43900.665972222225</v>
      </c>
      <c r="J656" s="38">
        <v>44207.636805555558</v>
      </c>
      <c r="K656" s="37" t="s">
        <v>100</v>
      </c>
      <c r="L656" s="37" t="s">
        <v>1638</v>
      </c>
    </row>
    <row r="657" spans="1:12" ht="14.5">
      <c r="A657" s="34" t="s">
        <v>1540</v>
      </c>
      <c r="B657" s="34" t="s">
        <v>1597</v>
      </c>
      <c r="C657" s="31" t="str">
        <f>F657&amp;" - "&amp;D657</f>
        <v>IR-0284029 - Informação incompleta/insuficiente para monitoração de segurança</v>
      </c>
      <c r="D657" s="34" t="s">
        <v>1636</v>
      </c>
      <c r="E657" s="34" t="s">
        <v>85</v>
      </c>
      <c r="F657" s="34" t="s">
        <v>1637</v>
      </c>
      <c r="G657" s="34" t="s">
        <v>99</v>
      </c>
      <c r="H657" s="34" t="s">
        <v>93</v>
      </c>
      <c r="I657" s="35">
        <v>43900.665972222225</v>
      </c>
      <c r="J657" s="35">
        <v>44207.636805555558</v>
      </c>
      <c r="K657" s="34" t="s">
        <v>88</v>
      </c>
      <c r="L657" s="34" t="s">
        <v>1639</v>
      </c>
    </row>
    <row r="658" spans="1:12" ht="14.5" hidden="1">
      <c r="A658" s="37" t="s">
        <v>1540</v>
      </c>
      <c r="B658" s="37" t="s">
        <v>1597</v>
      </c>
      <c r="C658" s="37"/>
      <c r="D658" s="37" t="s">
        <v>1640</v>
      </c>
      <c r="E658" s="37" t="s">
        <v>85</v>
      </c>
      <c r="F658" s="37" t="s">
        <v>1641</v>
      </c>
      <c r="G658" s="37" t="s">
        <v>99</v>
      </c>
      <c r="H658" s="37" t="s">
        <v>87</v>
      </c>
      <c r="I658" s="38">
        <v>43900.665972222225</v>
      </c>
      <c r="J658" s="38">
        <v>44207.638194444444</v>
      </c>
      <c r="K658" s="37" t="s">
        <v>100</v>
      </c>
      <c r="L658" s="37" t="s">
        <v>1642</v>
      </c>
    </row>
    <row r="659" spans="1:12" ht="14.5">
      <c r="A659" s="34" t="s">
        <v>1540</v>
      </c>
      <c r="B659" s="34" t="s">
        <v>1597</v>
      </c>
      <c r="C659" s="31" t="str">
        <f>F659&amp;" - "&amp;D659</f>
        <v>IR-0284042 - Vazamento de informações de segurança (relatórios de vulnerabilidade, riscos e informações de segurança)</v>
      </c>
      <c r="D659" s="34" t="s">
        <v>1640</v>
      </c>
      <c r="E659" s="34" t="s">
        <v>85</v>
      </c>
      <c r="F659" s="34" t="s">
        <v>1641</v>
      </c>
      <c r="G659" s="34" t="s">
        <v>99</v>
      </c>
      <c r="H659" s="34" t="s">
        <v>87</v>
      </c>
      <c r="I659" s="35">
        <v>43900.665972222225</v>
      </c>
      <c r="J659" s="35">
        <v>44207.638194444444</v>
      </c>
      <c r="K659" s="34" t="s">
        <v>88</v>
      </c>
      <c r="L659" s="34" t="s">
        <v>1643</v>
      </c>
    </row>
    <row r="660" spans="1:12" ht="14.5" hidden="1">
      <c r="A660" s="37" t="s">
        <v>1540</v>
      </c>
      <c r="B660" s="37" t="s">
        <v>1597</v>
      </c>
      <c r="C660" s="37"/>
      <c r="D660" s="37" t="s">
        <v>1644</v>
      </c>
      <c r="E660" s="37" t="s">
        <v>85</v>
      </c>
      <c r="F660" s="37" t="s">
        <v>1645</v>
      </c>
      <c r="G660" s="37" t="s">
        <v>99</v>
      </c>
      <c r="H660" s="37" t="s">
        <v>87</v>
      </c>
      <c r="I660" s="38">
        <v>44081.95</v>
      </c>
      <c r="J660" s="38">
        <v>44207.63958333333</v>
      </c>
      <c r="K660" s="37" t="s">
        <v>100</v>
      </c>
      <c r="L660" s="37" t="s">
        <v>1646</v>
      </c>
    </row>
    <row r="661" spans="1:12" ht="14.5">
      <c r="A661" s="34" t="s">
        <v>1540</v>
      </c>
      <c r="B661" s="34" t="s">
        <v>1597</v>
      </c>
      <c r="C661" s="31" t="str">
        <f>F661&amp;" - "&amp;D661</f>
        <v>IR-01838744 - Vazamento de informações nos servidores plataforma baixa da SUPCD</v>
      </c>
      <c r="D661" s="34" t="s">
        <v>1644</v>
      </c>
      <c r="E661" s="34" t="s">
        <v>85</v>
      </c>
      <c r="F661" s="34" t="s">
        <v>1645</v>
      </c>
      <c r="G661" s="34" t="s">
        <v>99</v>
      </c>
      <c r="H661" s="34" t="s">
        <v>87</v>
      </c>
      <c r="I661" s="35">
        <v>44081.95</v>
      </c>
      <c r="J661" s="35">
        <v>44207.63958333333</v>
      </c>
      <c r="K661" s="34" t="s">
        <v>88</v>
      </c>
      <c r="L661" s="34" t="s">
        <v>1647</v>
      </c>
    </row>
    <row r="662" spans="1:12" ht="14.5" hidden="1">
      <c r="A662" s="37" t="s">
        <v>1648</v>
      </c>
      <c r="B662" s="37" t="s">
        <v>1649</v>
      </c>
      <c r="C662" s="37"/>
      <c r="D662" s="37" t="s">
        <v>1650</v>
      </c>
      <c r="E662" s="37" t="s">
        <v>85</v>
      </c>
      <c r="F662" s="37" t="s">
        <v>1651</v>
      </c>
      <c r="G662" s="37" t="s">
        <v>87</v>
      </c>
      <c r="H662" s="37" t="s">
        <v>87</v>
      </c>
      <c r="I662" s="38">
        <v>43985.760416666664</v>
      </c>
      <c r="J662" s="38">
        <v>44209.746527777781</v>
      </c>
      <c r="K662" s="37" t="s">
        <v>100</v>
      </c>
      <c r="L662" s="37" t="s">
        <v>1652</v>
      </c>
    </row>
    <row r="663" spans="1:12" ht="14.5">
      <c r="A663" s="34" t="s">
        <v>1648</v>
      </c>
      <c r="B663" s="34" t="s">
        <v>1649</v>
      </c>
      <c r="C663" s="31" t="str">
        <f>F663&amp;" - "&amp;D663</f>
        <v>IR-0410225 - Atraso na realização de investigação preliminar para elaboração do Juízo de Admissibilidade</v>
      </c>
      <c r="D663" s="34" t="s">
        <v>1650</v>
      </c>
      <c r="E663" s="34" t="s">
        <v>85</v>
      </c>
      <c r="F663" s="34" t="s">
        <v>1651</v>
      </c>
      <c r="G663" s="34" t="s">
        <v>87</v>
      </c>
      <c r="H663" s="34" t="s">
        <v>87</v>
      </c>
      <c r="I663" s="35">
        <v>43985.760416666664</v>
      </c>
      <c r="J663" s="35">
        <v>44209.746527777781</v>
      </c>
      <c r="K663" s="34" t="s">
        <v>88</v>
      </c>
      <c r="L663" s="34" t="s">
        <v>1653</v>
      </c>
    </row>
    <row r="664" spans="1:12" ht="14.5" hidden="1">
      <c r="A664" s="37" t="s">
        <v>1648</v>
      </c>
      <c r="B664" s="37" t="s">
        <v>1649</v>
      </c>
      <c r="C664" s="37"/>
      <c r="D664" s="37" t="s">
        <v>1654</v>
      </c>
      <c r="E664" s="37" t="s">
        <v>85</v>
      </c>
      <c r="F664" s="37" t="s">
        <v>1655</v>
      </c>
      <c r="G664" s="37" t="s">
        <v>99</v>
      </c>
      <c r="H664" s="37" t="s">
        <v>93</v>
      </c>
      <c r="I664" s="38">
        <v>43984.76666666667</v>
      </c>
      <c r="J664" s="38">
        <v>44209.74722222222</v>
      </c>
      <c r="K664" s="37" t="s">
        <v>100</v>
      </c>
      <c r="L664" s="37" t="s">
        <v>1656</v>
      </c>
    </row>
    <row r="665" spans="1:12" ht="14.5">
      <c r="A665" s="34" t="s">
        <v>1648</v>
      </c>
      <c r="B665" s="34" t="s">
        <v>1649</v>
      </c>
      <c r="C665" s="31" t="str">
        <f>F665&amp;" - "&amp;D665</f>
        <v>IR-0405513 - Ausência de automação processual</v>
      </c>
      <c r="D665" s="34" t="s">
        <v>1654</v>
      </c>
      <c r="E665" s="34" t="s">
        <v>85</v>
      </c>
      <c r="F665" s="34" t="s">
        <v>1655</v>
      </c>
      <c r="G665" s="34" t="s">
        <v>99</v>
      </c>
      <c r="H665" s="34" t="s">
        <v>93</v>
      </c>
      <c r="I665" s="35">
        <v>43984.76666666667</v>
      </c>
      <c r="J665" s="35">
        <v>44209.74722222222</v>
      </c>
      <c r="K665" s="34" t="s">
        <v>88</v>
      </c>
      <c r="L665" s="34" t="s">
        <v>1657</v>
      </c>
    </row>
    <row r="666" spans="1:12" ht="14.5" hidden="1">
      <c r="A666" s="37" t="s">
        <v>1648</v>
      </c>
      <c r="B666" s="37" t="s">
        <v>1649</v>
      </c>
      <c r="C666" s="37"/>
      <c r="D666" s="37" t="s">
        <v>1658</v>
      </c>
      <c r="E666" s="37" t="s">
        <v>85</v>
      </c>
      <c r="F666" s="37" t="s">
        <v>1659</v>
      </c>
      <c r="G666" s="37" t="s">
        <v>87</v>
      </c>
      <c r="H666" s="37" t="s">
        <v>87</v>
      </c>
      <c r="I666" s="38">
        <v>43985.768055555556</v>
      </c>
      <c r="J666" s="38">
        <v>44209.748611111114</v>
      </c>
      <c r="K666" s="37" t="s">
        <v>100</v>
      </c>
      <c r="L666" s="37" t="s">
        <v>1660</v>
      </c>
    </row>
    <row r="667" spans="1:12" ht="14.5">
      <c r="A667" s="34" t="s">
        <v>1648</v>
      </c>
      <c r="B667" s="34" t="s">
        <v>1649</v>
      </c>
      <c r="C667" s="31" t="str">
        <f>F667&amp;" - "&amp;D667</f>
        <v>IR-0410239 - Excesso na duração do procedimento correcional SINVE e PAD</v>
      </c>
      <c r="D667" s="34" t="s">
        <v>1658</v>
      </c>
      <c r="E667" s="34" t="s">
        <v>85</v>
      </c>
      <c r="F667" s="34" t="s">
        <v>1659</v>
      </c>
      <c r="G667" s="34" t="s">
        <v>87</v>
      </c>
      <c r="H667" s="34" t="s">
        <v>87</v>
      </c>
      <c r="I667" s="35">
        <v>43985.768055555556</v>
      </c>
      <c r="J667" s="35">
        <v>44209.748611111114</v>
      </c>
      <c r="K667" s="34" t="s">
        <v>88</v>
      </c>
      <c r="L667" s="34" t="s">
        <v>1661</v>
      </c>
    </row>
    <row r="668" spans="1:12" ht="14.5" hidden="1">
      <c r="A668" s="37" t="s">
        <v>1648</v>
      </c>
      <c r="B668" s="37" t="s">
        <v>1649</v>
      </c>
      <c r="C668" s="37"/>
      <c r="D668" s="37" t="s">
        <v>1662</v>
      </c>
      <c r="E668" s="37" t="s">
        <v>85</v>
      </c>
      <c r="F668" s="37" t="s">
        <v>1663</v>
      </c>
      <c r="G668" s="37" t="s">
        <v>87</v>
      </c>
      <c r="H668" s="37" t="s">
        <v>87</v>
      </c>
      <c r="I668" s="38">
        <v>43985.750694444447</v>
      </c>
      <c r="J668" s="38">
        <v>44209.749305555553</v>
      </c>
      <c r="K668" s="37" t="s">
        <v>100</v>
      </c>
      <c r="L668" s="37" t="s">
        <v>1664</v>
      </c>
    </row>
    <row r="669" spans="1:12" ht="14.5">
      <c r="A669" s="34" t="s">
        <v>1648</v>
      </c>
      <c r="B669" s="34" t="s">
        <v>1649</v>
      </c>
      <c r="C669" s="31" t="str">
        <f>F669&amp;" - "&amp;D669</f>
        <v>IR-0410191 - Resistência na aplicação de penalidade pelas autoridades competentes</v>
      </c>
      <c r="D669" s="34" t="s">
        <v>1662</v>
      </c>
      <c r="E669" s="34" t="s">
        <v>85</v>
      </c>
      <c r="F669" s="34" t="s">
        <v>1663</v>
      </c>
      <c r="G669" s="34" t="s">
        <v>87</v>
      </c>
      <c r="H669" s="34" t="s">
        <v>87</v>
      </c>
      <c r="I669" s="35">
        <v>43985.750694444447</v>
      </c>
      <c r="J669" s="35">
        <v>44209.749305555553</v>
      </c>
      <c r="K669" s="34" t="s">
        <v>88</v>
      </c>
      <c r="L669" s="34" t="s">
        <v>1665</v>
      </c>
    </row>
    <row r="670" spans="1:12" ht="14.5" hidden="1">
      <c r="A670" s="37" t="s">
        <v>1648</v>
      </c>
      <c r="B670" s="37" t="s">
        <v>1666</v>
      </c>
      <c r="C670" s="37"/>
      <c r="D670" s="37" t="s">
        <v>1667</v>
      </c>
      <c r="E670" s="37" t="s">
        <v>85</v>
      </c>
      <c r="F670" s="37" t="s">
        <v>1668</v>
      </c>
      <c r="G670" s="37" t="s">
        <v>87</v>
      </c>
      <c r="H670" s="37" t="s">
        <v>93</v>
      </c>
      <c r="I670" s="38">
        <v>43987.494444444441</v>
      </c>
      <c r="J670" s="38">
        <v>44006.464583333334</v>
      </c>
      <c r="K670" s="37" t="s">
        <v>100</v>
      </c>
      <c r="L670" s="37" t="s">
        <v>1669</v>
      </c>
    </row>
    <row r="671" spans="1:12" ht="14.5">
      <c r="A671" s="34" t="s">
        <v>1648</v>
      </c>
      <c r="B671" s="34" t="s">
        <v>1666</v>
      </c>
      <c r="C671" s="31" t="str">
        <f t="shared" ref="C671:C672" si="69">F671&amp;" - "&amp;D671</f>
        <v>IR-0421712 - Coleta ineficiente de elementos de convicção na análise preliminar de denúncia de conduta.</v>
      </c>
      <c r="D671" s="34" t="s">
        <v>1667</v>
      </c>
      <c r="E671" s="34" t="s">
        <v>85</v>
      </c>
      <c r="F671" s="34" t="s">
        <v>1668</v>
      </c>
      <c r="G671" s="34" t="s">
        <v>87</v>
      </c>
      <c r="H671" s="34" t="s">
        <v>93</v>
      </c>
      <c r="I671" s="35">
        <v>43987.494444444441</v>
      </c>
      <c r="J671" s="35">
        <v>44006.464583333334</v>
      </c>
      <c r="K671" s="34" t="s">
        <v>88</v>
      </c>
      <c r="L671" s="34" t="s">
        <v>1670</v>
      </c>
    </row>
    <row r="672" spans="1:12" ht="14.5">
      <c r="A672" s="31" t="s">
        <v>1671</v>
      </c>
      <c r="B672" s="31" t="s">
        <v>1402</v>
      </c>
      <c r="C672" s="31" t="str">
        <f t="shared" si="69"/>
        <v>IR-01849488 - Acesso não autorizado, desastres naturais ou interferências nos perímetros dos ambientes físicos do CCD-SERPRO</v>
      </c>
      <c r="D672" s="31" t="s">
        <v>1672</v>
      </c>
      <c r="E672" s="31" t="s">
        <v>85</v>
      </c>
      <c r="F672" s="31" t="s">
        <v>1673</v>
      </c>
      <c r="G672" s="31" t="s">
        <v>87</v>
      </c>
      <c r="H672" s="31" t="s">
        <v>87</v>
      </c>
      <c r="I672" s="33">
        <v>44117.713888888888</v>
      </c>
      <c r="J672" s="33">
        <v>44182.794444444444</v>
      </c>
      <c r="K672" s="31" t="s">
        <v>88</v>
      </c>
      <c r="L672" s="31" t="s">
        <v>1674</v>
      </c>
    </row>
    <row r="673" spans="1:12" ht="14.5" hidden="1">
      <c r="A673" s="37" t="s">
        <v>1671</v>
      </c>
      <c r="B673" s="37" t="s">
        <v>1402</v>
      </c>
      <c r="C673" s="37"/>
      <c r="D673" s="37" t="s">
        <v>1675</v>
      </c>
      <c r="E673" s="37" t="s">
        <v>85</v>
      </c>
      <c r="F673" s="37" t="s">
        <v>1676</v>
      </c>
      <c r="G673" s="37" t="s">
        <v>118</v>
      </c>
      <c r="H673" s="37" t="s">
        <v>99</v>
      </c>
      <c r="I673" s="38">
        <v>44095.501388888886</v>
      </c>
      <c r="J673" s="39">
        <v>44182.794444444444</v>
      </c>
      <c r="K673" s="37" t="s">
        <v>100</v>
      </c>
      <c r="L673" s="37" t="s">
        <v>1677</v>
      </c>
    </row>
    <row r="674" spans="1:12" ht="14.5">
      <c r="A674" s="31" t="s">
        <v>1671</v>
      </c>
      <c r="B674" s="31" t="s">
        <v>1402</v>
      </c>
      <c r="C674" s="31" t="str">
        <f t="shared" ref="C674:C675" si="70">F674&amp;" - "&amp;D674</f>
        <v>IR-01839348 - Falha de softwares e sistemas nos servidores do CCD-SERPRO</v>
      </c>
      <c r="D674" s="31" t="s">
        <v>1675</v>
      </c>
      <c r="E674" s="31" t="s">
        <v>85</v>
      </c>
      <c r="F674" s="31" t="s">
        <v>1676</v>
      </c>
      <c r="G674" s="31" t="s">
        <v>118</v>
      </c>
      <c r="H674" s="31" t="s">
        <v>99</v>
      </c>
      <c r="I674" s="32">
        <v>44095.501388888886</v>
      </c>
      <c r="J674" s="33">
        <v>44182.794444444444</v>
      </c>
      <c r="K674" s="31" t="s">
        <v>88</v>
      </c>
      <c r="L674" s="31" t="s">
        <v>1678</v>
      </c>
    </row>
    <row r="675" spans="1:12" ht="14.5">
      <c r="A675" s="34" t="s">
        <v>1671</v>
      </c>
      <c r="B675" s="34" t="s">
        <v>1402</v>
      </c>
      <c r="C675" s="31" t="str">
        <f t="shared" si="70"/>
        <v>IR-01849560 - Falha na gestão do ciclo de vidas dos contratos de operação do CCD-SERPRO</v>
      </c>
      <c r="D675" s="34" t="s">
        <v>1679</v>
      </c>
      <c r="E675" s="34" t="s">
        <v>85</v>
      </c>
      <c r="F675" s="34" t="s">
        <v>1680</v>
      </c>
      <c r="G675" s="34" t="s">
        <v>87</v>
      </c>
      <c r="H675" s="34" t="s">
        <v>87</v>
      </c>
      <c r="I675" s="36">
        <v>44119.496527777781</v>
      </c>
      <c r="J675" s="36">
        <v>44182.793749999997</v>
      </c>
      <c r="K675" s="34" t="s">
        <v>88</v>
      </c>
      <c r="L675" s="34" t="s">
        <v>1681</v>
      </c>
    </row>
    <row r="676" spans="1:12" ht="14.5" hidden="1">
      <c r="A676" s="37" t="s">
        <v>1671</v>
      </c>
      <c r="B676" s="37" t="s">
        <v>1402</v>
      </c>
      <c r="C676" s="37"/>
      <c r="D676" s="37" t="s">
        <v>1682</v>
      </c>
      <c r="E676" s="37" t="s">
        <v>85</v>
      </c>
      <c r="F676" s="37" t="s">
        <v>1683</v>
      </c>
      <c r="G676" s="37" t="s">
        <v>99</v>
      </c>
      <c r="H676" s="37" t="s">
        <v>87</v>
      </c>
      <c r="I676" s="38">
        <v>44112.799305555556</v>
      </c>
      <c r="J676" s="39">
        <v>44182.793055555558</v>
      </c>
      <c r="K676" s="37" t="s">
        <v>100</v>
      </c>
      <c r="L676" s="37" t="s">
        <v>1684</v>
      </c>
    </row>
    <row r="677" spans="1:12" ht="14.5">
      <c r="A677" s="34" t="s">
        <v>1671</v>
      </c>
      <c r="B677" s="34" t="s">
        <v>1402</v>
      </c>
      <c r="C677" s="31" t="str">
        <f>F677&amp;" - "&amp;D677</f>
        <v>IR-01849338 - Falha na realização de ações periódicas de conscientização em segurança da informação e treinamento técnicos na equipe do CCD-SERPRO</v>
      </c>
      <c r="D677" s="34" t="s">
        <v>1682</v>
      </c>
      <c r="E677" s="34" t="s">
        <v>85</v>
      </c>
      <c r="F677" s="34" t="s">
        <v>1683</v>
      </c>
      <c r="G677" s="34" t="s">
        <v>99</v>
      </c>
      <c r="H677" s="34" t="s">
        <v>87</v>
      </c>
      <c r="I677" s="35">
        <v>44112.799305555556</v>
      </c>
      <c r="J677" s="36">
        <v>44182.793055555558</v>
      </c>
      <c r="K677" s="34" t="s">
        <v>88</v>
      </c>
      <c r="L677" s="34" t="s">
        <v>1685</v>
      </c>
    </row>
    <row r="678" spans="1:12" ht="14.5" hidden="1">
      <c r="A678" s="37" t="s">
        <v>1671</v>
      </c>
      <c r="B678" s="37" t="s">
        <v>1402</v>
      </c>
      <c r="C678" s="37"/>
      <c r="D678" s="37" t="s">
        <v>1686</v>
      </c>
      <c r="E678" s="37" t="s">
        <v>85</v>
      </c>
      <c r="F678" s="37" t="s">
        <v>1687</v>
      </c>
      <c r="G678" s="37" t="s">
        <v>87</v>
      </c>
      <c r="H678" s="37" t="s">
        <v>93</v>
      </c>
      <c r="I678" s="38">
        <v>44097.707638888889</v>
      </c>
      <c r="J678" s="39">
        <v>44182.792361111111</v>
      </c>
      <c r="K678" s="37" t="s">
        <v>100</v>
      </c>
      <c r="L678" s="37" t="s">
        <v>1688</v>
      </c>
    </row>
    <row r="679" spans="1:12" ht="14.5">
      <c r="A679" s="34" t="s">
        <v>1671</v>
      </c>
      <c r="B679" s="34" t="s">
        <v>1402</v>
      </c>
      <c r="C679" s="31" t="str">
        <f>F679&amp;" - "&amp;D679</f>
        <v>IR-01839494 - Falha nos controles de segurança da informação nos ativos de tecnologia do CCD-SERPRO</v>
      </c>
      <c r="D679" s="34" t="s">
        <v>1686</v>
      </c>
      <c r="E679" s="34" t="s">
        <v>85</v>
      </c>
      <c r="F679" s="34" t="s">
        <v>1687</v>
      </c>
      <c r="G679" s="34" t="s">
        <v>87</v>
      </c>
      <c r="H679" s="34" t="s">
        <v>93</v>
      </c>
      <c r="I679" s="35">
        <v>44097.707638888889</v>
      </c>
      <c r="J679" s="36">
        <v>44182.792361111111</v>
      </c>
      <c r="K679" s="34" t="s">
        <v>88</v>
      </c>
      <c r="L679" s="34" t="s">
        <v>1689</v>
      </c>
    </row>
    <row r="680" spans="1:12" ht="14.5" hidden="1">
      <c r="A680" s="37" t="s">
        <v>1671</v>
      </c>
      <c r="B680" s="37" t="s">
        <v>1402</v>
      </c>
      <c r="C680" s="37"/>
      <c r="D680" s="37" t="s">
        <v>1690</v>
      </c>
      <c r="E680" s="37" t="s">
        <v>85</v>
      </c>
      <c r="F680" s="37" t="s">
        <v>1691</v>
      </c>
      <c r="G680" s="37" t="s">
        <v>118</v>
      </c>
      <c r="H680" s="37" t="s">
        <v>87</v>
      </c>
      <c r="I680" s="38">
        <v>44095.75277777778</v>
      </c>
      <c r="J680" s="39">
        <v>44182.792361111111</v>
      </c>
      <c r="K680" s="37" t="s">
        <v>100</v>
      </c>
      <c r="L680" s="37" t="s">
        <v>1692</v>
      </c>
    </row>
    <row r="681" spans="1:12" ht="14.5">
      <c r="A681" s="34" t="s">
        <v>1671</v>
      </c>
      <c r="B681" s="34" t="s">
        <v>1402</v>
      </c>
      <c r="C681" s="31" t="str">
        <f>F681&amp;" - "&amp;D681</f>
        <v>IR-01839383 - Indisponibilidade da AC Offline</v>
      </c>
      <c r="D681" s="34" t="s">
        <v>1690</v>
      </c>
      <c r="E681" s="34" t="s">
        <v>85</v>
      </c>
      <c r="F681" s="34" t="s">
        <v>1691</v>
      </c>
      <c r="G681" s="34" t="s">
        <v>118</v>
      </c>
      <c r="H681" s="34" t="s">
        <v>87</v>
      </c>
      <c r="I681" s="35">
        <v>44095.75277777778</v>
      </c>
      <c r="J681" s="36">
        <v>44182.792361111111</v>
      </c>
      <c r="K681" s="34" t="s">
        <v>88</v>
      </c>
      <c r="L681" s="34" t="s">
        <v>1693</v>
      </c>
    </row>
  </sheetData>
  <autoFilter ref="A1:L681" xr:uid="{00000000-0009-0000-0000-000002000000}">
    <filterColumn colId="10">
      <filters>
        <filter val="Controles Existentes"/>
      </filters>
    </filterColumn>
  </autoFilter>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00FF"/>
    <outlinePr summaryBelow="0" summaryRight="0"/>
  </sheetPr>
  <dimension ref="A1:AG981"/>
  <sheetViews>
    <sheetView tabSelected="1" topLeftCell="A11" workbookViewId="0">
      <selection activeCell="A14" sqref="A14:A17"/>
    </sheetView>
  </sheetViews>
  <sheetFormatPr defaultColWidth="14.453125" defaultRowHeight="15.75" customHeight="1"/>
  <cols>
    <col min="1" max="1" width="22.453125" customWidth="1"/>
    <col min="2" max="2" width="30.54296875" customWidth="1"/>
    <col min="3" max="3" width="27.54296875" customWidth="1"/>
    <col min="4" max="4" width="26.453125" customWidth="1"/>
    <col min="5" max="5" width="30.7265625" customWidth="1"/>
    <col min="6" max="6" width="27.453125" customWidth="1"/>
    <col min="7" max="7" width="21" customWidth="1"/>
    <col min="8" max="8" width="18.81640625" customWidth="1"/>
    <col min="9" max="9" width="11.54296875" customWidth="1"/>
    <col min="10" max="10" width="15.54296875" customWidth="1"/>
    <col min="12" max="12" width="12.54296875" customWidth="1"/>
    <col min="13" max="13" width="11.26953125" customWidth="1"/>
    <col min="15" max="15" width="18.1796875" hidden="1" customWidth="1"/>
  </cols>
  <sheetData>
    <row r="1" spans="1:33" ht="31.5" customHeight="1">
      <c r="A1" s="524" t="s">
        <v>2907</v>
      </c>
      <c r="B1" s="508"/>
      <c r="C1" s="508"/>
      <c r="D1" s="508"/>
      <c r="E1" s="508"/>
      <c r="F1" s="508"/>
      <c r="H1" s="40"/>
      <c r="I1" s="40"/>
      <c r="J1" s="40"/>
      <c r="K1" s="30"/>
      <c r="L1" s="30"/>
      <c r="M1" s="30"/>
      <c r="N1" s="30"/>
      <c r="O1" s="30"/>
      <c r="P1" s="30"/>
      <c r="Q1" s="30"/>
      <c r="R1" s="30"/>
      <c r="S1" s="30"/>
      <c r="T1" s="30"/>
      <c r="U1" s="30"/>
      <c r="V1" s="30"/>
      <c r="W1" s="30"/>
      <c r="X1" s="30"/>
      <c r="Y1" s="30"/>
      <c r="Z1" s="30"/>
      <c r="AA1" s="30"/>
      <c r="AB1" s="30"/>
      <c r="AC1" s="30"/>
      <c r="AD1" s="30"/>
      <c r="AE1" s="30"/>
      <c r="AF1" s="30"/>
      <c r="AG1" s="30"/>
    </row>
    <row r="2" spans="1:33" ht="5.25" customHeight="1">
      <c r="A2" s="40"/>
      <c r="B2" s="40"/>
      <c r="C2" s="40"/>
      <c r="D2" s="40"/>
      <c r="E2" s="40"/>
      <c r="F2" s="40"/>
      <c r="H2" s="40"/>
      <c r="I2" s="40"/>
      <c r="J2" s="40"/>
      <c r="K2" s="2"/>
      <c r="L2" s="2"/>
      <c r="M2" s="30"/>
      <c r="N2" s="30"/>
      <c r="O2" s="30"/>
      <c r="P2" s="30"/>
      <c r="Q2" s="30"/>
      <c r="R2" s="30"/>
      <c r="S2" s="30"/>
      <c r="T2" s="30"/>
      <c r="U2" s="30"/>
      <c r="V2" s="30"/>
      <c r="W2" s="30"/>
      <c r="X2" s="30"/>
      <c r="Y2" s="30"/>
      <c r="Z2" s="30"/>
      <c r="AA2" s="30"/>
      <c r="AB2" s="30"/>
      <c r="AC2" s="30"/>
      <c r="AD2" s="30"/>
      <c r="AE2" s="30"/>
      <c r="AF2" s="30"/>
      <c r="AG2" s="30"/>
    </row>
    <row r="3" spans="1:33" ht="27.75" customHeight="1">
      <c r="A3" s="465" t="s">
        <v>1718</v>
      </c>
      <c r="B3" s="490" t="s">
        <v>2900</v>
      </c>
      <c r="C3" s="466" t="s">
        <v>1697</v>
      </c>
      <c r="D3" s="466" t="s">
        <v>1698</v>
      </c>
      <c r="E3" s="466" t="s">
        <v>1699</v>
      </c>
      <c r="F3" s="466" t="s">
        <v>1700</v>
      </c>
      <c r="H3" s="41"/>
      <c r="I3" s="41"/>
      <c r="J3" s="40"/>
      <c r="L3" s="30"/>
      <c r="M3" s="30"/>
      <c r="N3" s="30"/>
      <c r="O3" s="30"/>
      <c r="P3" s="30"/>
      <c r="Q3" s="30"/>
      <c r="R3" s="30"/>
      <c r="S3" s="30"/>
      <c r="T3" s="30"/>
      <c r="U3" s="30"/>
      <c r="V3" s="30"/>
      <c r="W3" s="30"/>
      <c r="X3" s="30"/>
      <c r="Y3" s="30"/>
      <c r="Z3" s="30"/>
      <c r="AA3" s="30"/>
      <c r="AB3" s="30"/>
      <c r="AC3" s="30"/>
      <c r="AD3" s="30"/>
      <c r="AE3" s="30"/>
      <c r="AF3" s="30"/>
      <c r="AG3" s="30"/>
    </row>
    <row r="4" spans="1:33" ht="105" customHeight="1" thickBot="1">
      <c r="A4" s="492" t="s">
        <v>2905</v>
      </c>
      <c r="B4" s="478" t="s">
        <v>2885</v>
      </c>
      <c r="C4" s="479" t="s">
        <v>2886</v>
      </c>
      <c r="D4" s="480" t="s">
        <v>2887</v>
      </c>
      <c r="E4" s="481" t="s">
        <v>2888</v>
      </c>
      <c r="F4" s="482" t="s">
        <v>2889</v>
      </c>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ht="105" customHeight="1" thickBot="1">
      <c r="A5" s="527" t="s">
        <v>2906</v>
      </c>
      <c r="B5" s="483" t="s">
        <v>2890</v>
      </c>
      <c r="C5" s="475" t="s">
        <v>2891</v>
      </c>
      <c r="D5" s="476" t="s">
        <v>2892</v>
      </c>
      <c r="E5" s="477" t="s">
        <v>2893</v>
      </c>
      <c r="F5" s="484" t="s">
        <v>2894</v>
      </c>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ht="105" customHeight="1">
      <c r="A6" s="518"/>
      <c r="B6" s="485" t="s">
        <v>2895</v>
      </c>
      <c r="C6" s="486" t="s">
        <v>2896</v>
      </c>
      <c r="D6" s="487" t="s">
        <v>2897</v>
      </c>
      <c r="E6" s="488" t="s">
        <v>2898</v>
      </c>
      <c r="F6" s="489" t="s">
        <v>2899</v>
      </c>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ht="105" customHeight="1">
      <c r="A7" s="493" t="s">
        <v>2904</v>
      </c>
      <c r="B7" s="491" t="s">
        <v>2901</v>
      </c>
      <c r="C7" s="452" t="s">
        <v>1697</v>
      </c>
      <c r="D7" s="452" t="s">
        <v>1698</v>
      </c>
      <c r="E7" s="452" t="s">
        <v>1699</v>
      </c>
      <c r="F7" s="452" t="s">
        <v>1700</v>
      </c>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33" ht="105" customHeight="1">
      <c r="A8" s="492" t="s">
        <v>2902</v>
      </c>
      <c r="B8" s="454" t="s">
        <v>1702</v>
      </c>
      <c r="C8" s="455" t="s">
        <v>1703</v>
      </c>
      <c r="D8" s="456" t="s">
        <v>1704</v>
      </c>
      <c r="E8" s="456" t="s">
        <v>1705</v>
      </c>
      <c r="F8" s="457" t="s">
        <v>1706</v>
      </c>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ht="70" customHeight="1">
      <c r="A9" s="527" t="s">
        <v>2903</v>
      </c>
      <c r="B9" s="458" t="s">
        <v>1708</v>
      </c>
      <c r="C9" s="455" t="s">
        <v>1709</v>
      </c>
      <c r="D9" s="456" t="s">
        <v>1710</v>
      </c>
      <c r="E9" s="459" t="s">
        <v>1711</v>
      </c>
      <c r="F9" s="457" t="s">
        <v>1712</v>
      </c>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ht="55" customHeight="1">
      <c r="A10" s="528"/>
      <c r="B10" s="460" t="s">
        <v>1713</v>
      </c>
      <c r="C10" s="461" t="s">
        <v>1714</v>
      </c>
      <c r="D10" s="462" t="s">
        <v>1715</v>
      </c>
      <c r="E10" s="463" t="s">
        <v>1716</v>
      </c>
      <c r="F10" s="464" t="s">
        <v>1717</v>
      </c>
      <c r="G10" s="474"/>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row>
    <row r="11" spans="1:33" ht="6.75" customHeight="1">
      <c r="A11" s="44"/>
      <c r="B11" s="44"/>
      <c r="C11" s="44"/>
      <c r="D11" s="44"/>
      <c r="E11" s="44"/>
      <c r="F11" s="44"/>
      <c r="G11" s="44"/>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row>
    <row r="12" spans="1:33" ht="24">
      <c r="A12" s="525" t="s">
        <v>2924</v>
      </c>
      <c r="B12" s="526"/>
      <c r="C12" s="526"/>
      <c r="D12" s="45"/>
      <c r="E12" s="45"/>
      <c r="F12" s="45"/>
      <c r="G12" s="45"/>
      <c r="H12" s="45"/>
      <c r="I12" s="45"/>
      <c r="J12" s="46" t="s">
        <v>1726</v>
      </c>
      <c r="K12" s="513" t="s">
        <v>1727</v>
      </c>
      <c r="L12" s="514"/>
      <c r="M12" s="515" t="s">
        <v>1728</v>
      </c>
      <c r="N12" s="517" t="s">
        <v>1729</v>
      </c>
      <c r="O12" s="519"/>
      <c r="R12" s="30"/>
      <c r="S12" s="30"/>
      <c r="T12" s="30"/>
      <c r="U12" s="30"/>
      <c r="V12" s="30"/>
      <c r="W12" s="30"/>
      <c r="X12" s="30"/>
      <c r="Y12" s="30"/>
      <c r="Z12" s="30"/>
      <c r="AA12" s="30"/>
      <c r="AB12" s="30"/>
      <c r="AC12" s="30"/>
      <c r="AD12" s="30"/>
      <c r="AE12" s="30"/>
      <c r="AF12" s="30"/>
      <c r="AG12" s="30"/>
    </row>
    <row r="13" spans="1:33" ht="46.5" customHeight="1">
      <c r="A13" s="47" t="s">
        <v>1730</v>
      </c>
      <c r="B13" s="47" t="s">
        <v>1731</v>
      </c>
      <c r="C13" s="48" t="s">
        <v>1732</v>
      </c>
      <c r="D13" s="494" t="s">
        <v>2908</v>
      </c>
      <c r="E13" s="48" t="s">
        <v>1734</v>
      </c>
      <c r="F13" s="494" t="s">
        <v>2909</v>
      </c>
      <c r="G13" s="494" t="s">
        <v>2911</v>
      </c>
      <c r="H13" s="494" t="s">
        <v>2910</v>
      </c>
      <c r="I13" s="48" t="s">
        <v>1738</v>
      </c>
      <c r="J13" s="49" t="s">
        <v>1739</v>
      </c>
      <c r="K13" s="50" t="s">
        <v>1740</v>
      </c>
      <c r="L13" s="50" t="s">
        <v>1741</v>
      </c>
      <c r="M13" s="516"/>
      <c r="N13" s="518"/>
      <c r="O13" s="508"/>
      <c r="R13" s="2"/>
      <c r="S13" s="2"/>
      <c r="T13" s="2"/>
      <c r="U13" s="2"/>
      <c r="V13" s="2"/>
      <c r="W13" s="2"/>
      <c r="X13" s="2"/>
      <c r="Y13" s="2"/>
      <c r="Z13" s="2"/>
      <c r="AA13" s="2"/>
      <c r="AB13" s="2"/>
      <c r="AC13" s="2"/>
      <c r="AD13" s="2"/>
      <c r="AE13" s="2"/>
      <c r="AF13" s="2"/>
      <c r="AG13" s="2"/>
    </row>
    <row r="14" spans="1:33" ht="46.5" customHeight="1">
      <c r="A14" s="521" t="s">
        <v>2912</v>
      </c>
      <c r="B14" s="523" t="s">
        <v>2929</v>
      </c>
      <c r="C14" s="495" t="s">
        <v>2928</v>
      </c>
      <c r="D14" s="52" t="s">
        <v>1745</v>
      </c>
      <c r="E14" s="52" t="s">
        <v>1746</v>
      </c>
      <c r="F14" s="52" t="s">
        <v>1747</v>
      </c>
      <c r="G14" s="497" t="s">
        <v>2913</v>
      </c>
      <c r="H14" s="53" t="s">
        <v>1749</v>
      </c>
      <c r="I14" s="51">
        <v>3</v>
      </c>
      <c r="J14" s="51">
        <v>2</v>
      </c>
      <c r="K14" s="51">
        <v>2</v>
      </c>
      <c r="L14" s="51">
        <v>3</v>
      </c>
      <c r="M14" s="54">
        <f t="shared" ref="M14:M17" si="0">(J14+K14+L14)/9</f>
        <v>0.77777777777777779</v>
      </c>
      <c r="N14" s="499" t="s">
        <v>2916</v>
      </c>
      <c r="O14" s="55"/>
      <c r="Q14" s="3"/>
      <c r="R14" s="2"/>
      <c r="S14" s="2"/>
      <c r="T14" s="2"/>
      <c r="U14" s="2"/>
      <c r="V14" s="2"/>
      <c r="W14" s="2"/>
      <c r="X14" s="2"/>
      <c r="Y14" s="2"/>
      <c r="Z14" s="2"/>
      <c r="AA14" s="2"/>
      <c r="AB14" s="2"/>
      <c r="AC14" s="2"/>
      <c r="AD14" s="2"/>
      <c r="AE14" s="2"/>
      <c r="AF14" s="2"/>
      <c r="AG14" s="2"/>
    </row>
    <row r="15" spans="1:33" ht="43.5" customHeight="1">
      <c r="A15" s="508"/>
      <c r="B15" s="508"/>
      <c r="C15" s="496" t="s">
        <v>2927</v>
      </c>
      <c r="D15" s="57" t="s">
        <v>1745</v>
      </c>
      <c r="E15" s="57" t="s">
        <v>1746</v>
      </c>
      <c r="F15" s="57" t="s">
        <v>1747</v>
      </c>
      <c r="G15" s="498" t="s">
        <v>2913</v>
      </c>
      <c r="H15" s="58" t="s">
        <v>1749</v>
      </c>
      <c r="I15" s="56">
        <v>3</v>
      </c>
      <c r="J15" s="56">
        <v>2</v>
      </c>
      <c r="K15" s="56">
        <v>3</v>
      </c>
      <c r="L15" s="56">
        <v>2</v>
      </c>
      <c r="M15" s="59">
        <f t="shared" si="0"/>
        <v>0.77777777777777779</v>
      </c>
      <c r="N15" s="499" t="s">
        <v>2916</v>
      </c>
      <c r="O15" s="55"/>
      <c r="Q15" s="2"/>
      <c r="R15" s="2"/>
      <c r="S15" s="2"/>
      <c r="T15" s="2"/>
      <c r="U15" s="2"/>
      <c r="V15" s="2"/>
      <c r="W15" s="2"/>
      <c r="X15" s="2"/>
      <c r="Y15" s="2"/>
      <c r="Z15" s="2"/>
      <c r="AA15" s="2"/>
      <c r="AB15" s="2"/>
      <c r="AC15" s="2"/>
      <c r="AD15" s="2"/>
      <c r="AE15" s="2"/>
      <c r="AF15" s="2"/>
      <c r="AG15" s="2"/>
    </row>
    <row r="16" spans="1:33" ht="42" customHeight="1">
      <c r="A16" s="508"/>
      <c r="B16" s="508"/>
      <c r="C16" s="496" t="s">
        <v>2925</v>
      </c>
      <c r="D16" s="57" t="s">
        <v>1754</v>
      </c>
      <c r="E16" s="57" t="s">
        <v>1755</v>
      </c>
      <c r="F16" s="57" t="s">
        <v>1747</v>
      </c>
      <c r="G16" s="498" t="s">
        <v>2914</v>
      </c>
      <c r="H16" s="58" t="s">
        <v>1757</v>
      </c>
      <c r="I16" s="56">
        <v>1</v>
      </c>
      <c r="J16" s="56">
        <v>1</v>
      </c>
      <c r="K16" s="56">
        <v>3</v>
      </c>
      <c r="L16" s="56">
        <v>2</v>
      </c>
      <c r="M16" s="59">
        <f t="shared" si="0"/>
        <v>0.66666666666666663</v>
      </c>
      <c r="N16" s="499" t="s">
        <v>2916</v>
      </c>
      <c r="O16" s="55"/>
      <c r="Q16" s="2"/>
      <c r="R16" s="2"/>
      <c r="S16" s="2"/>
      <c r="T16" s="2"/>
      <c r="U16" s="2"/>
      <c r="V16" s="2"/>
      <c r="W16" s="2"/>
      <c r="X16" s="2"/>
      <c r="Y16" s="2"/>
      <c r="Z16" s="2"/>
      <c r="AA16" s="2"/>
      <c r="AB16" s="2"/>
      <c r="AC16" s="2"/>
      <c r="AD16" s="2"/>
      <c r="AE16" s="2"/>
      <c r="AF16" s="2"/>
      <c r="AG16" s="2"/>
    </row>
    <row r="17" spans="1:33" ht="41.25" customHeight="1">
      <c r="A17" s="522"/>
      <c r="B17" s="522"/>
      <c r="C17" s="496" t="s">
        <v>2926</v>
      </c>
      <c r="D17" s="57" t="s">
        <v>1745</v>
      </c>
      <c r="E17" s="57" t="s">
        <v>1755</v>
      </c>
      <c r="F17" s="57" t="s">
        <v>1758</v>
      </c>
      <c r="G17" s="60" t="s">
        <v>2915</v>
      </c>
      <c r="H17" s="58" t="s">
        <v>1757</v>
      </c>
      <c r="I17" s="56">
        <v>1</v>
      </c>
      <c r="J17" s="61">
        <v>1</v>
      </c>
      <c r="K17" s="56">
        <v>1</v>
      </c>
      <c r="L17" s="56">
        <v>1</v>
      </c>
      <c r="M17" s="59">
        <f t="shared" si="0"/>
        <v>0.33333333333333331</v>
      </c>
      <c r="N17" s="499" t="s">
        <v>2916</v>
      </c>
      <c r="O17" s="55"/>
      <c r="Q17" s="2"/>
      <c r="R17" s="2"/>
      <c r="S17" s="2"/>
      <c r="T17" s="2"/>
      <c r="U17" s="2"/>
      <c r="V17" s="2"/>
      <c r="W17" s="2"/>
      <c r="X17" s="2"/>
      <c r="Y17" s="2"/>
      <c r="Z17" s="2"/>
      <c r="AA17" s="2"/>
      <c r="AB17" s="2"/>
      <c r="AC17" s="2"/>
      <c r="AD17" s="2"/>
      <c r="AE17" s="2"/>
      <c r="AF17" s="2"/>
      <c r="AG17" s="2"/>
    </row>
    <row r="18" spans="1:33" ht="40.5" customHeight="1">
      <c r="A18" s="30"/>
      <c r="B18" s="30"/>
      <c r="C18" s="30"/>
      <c r="D18" s="30"/>
      <c r="E18" s="30"/>
      <c r="F18" s="30"/>
      <c r="G18" s="30"/>
      <c r="H18" s="30"/>
      <c r="I18" s="520" t="s">
        <v>1760</v>
      </c>
      <c r="J18" s="508"/>
      <c r="K18" s="508"/>
      <c r="L18" s="508"/>
      <c r="M18" s="62">
        <f>(M17+M16+M15+M14)/4</f>
        <v>0.63888888888888884</v>
      </c>
      <c r="N18" s="63"/>
      <c r="O18" s="63"/>
      <c r="P18" s="63"/>
      <c r="Q18" s="30"/>
      <c r="R18" s="30"/>
      <c r="S18" s="30"/>
      <c r="T18" s="30"/>
      <c r="U18" s="30"/>
      <c r="V18" s="30"/>
      <c r="W18" s="30"/>
      <c r="X18" s="30"/>
      <c r="Y18" s="30"/>
      <c r="Z18" s="30"/>
      <c r="AA18" s="30"/>
      <c r="AB18" s="30"/>
      <c r="AC18" s="30"/>
      <c r="AD18" s="30"/>
      <c r="AE18" s="30"/>
      <c r="AF18" s="30"/>
      <c r="AG18" s="30"/>
    </row>
    <row r="19" spans="1:33" ht="6.75" customHeight="1">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3">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3" ht="13">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row>
    <row r="22" spans="1:33" ht="13">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row>
    <row r="23" spans="1:33" ht="51"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row>
    <row r="24" spans="1:33" ht="13">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row>
    <row r="25" spans="1:33" ht="13">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ht="13">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row>
    <row r="27" spans="1:33" ht="13">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row>
    <row r="28" spans="1:33" ht="13">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row>
    <row r="29" spans="1:33" ht="1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row>
    <row r="30" spans="1:33" ht="13">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row>
    <row r="31" spans="1:33" ht="13">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row>
    <row r="32" spans="1:33" ht="13">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row>
    <row r="33" spans="1:33" ht="13">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row>
    <row r="34" spans="1:33" ht="13">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row>
    <row r="35" spans="1:33" ht="13">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ht="13">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row>
    <row r="37" spans="1:33" ht="13">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row>
    <row r="38" spans="1:33" ht="13">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row>
    <row r="39" spans="1:33" ht="13">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row>
    <row r="40" spans="1:33" ht="13">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row>
    <row r="41" spans="1:33" ht="13">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row>
    <row r="42" spans="1:33" ht="13">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row>
    <row r="43" spans="1:33" ht="13">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row>
    <row r="44" spans="1:33" ht="13">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row>
    <row r="45" spans="1:33" ht="13">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row>
    <row r="46" spans="1:33" ht="13">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row>
    <row r="47" spans="1:33" ht="13">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row>
    <row r="48" spans="1:33" ht="13">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row>
    <row r="49" spans="1:33" ht="13">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row>
    <row r="50" spans="1:33" ht="13">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row>
    <row r="51" spans="1:33" ht="13">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row r="52" spans="1:33" ht="13">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row>
    <row r="53" spans="1:33" ht="13">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row>
    <row r="54" spans="1:33" ht="13">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row>
    <row r="55" spans="1:33" ht="13">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row>
    <row r="56" spans="1:33" ht="13">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row>
    <row r="57" spans="1:33" ht="13">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row>
    <row r="58" spans="1:33" ht="13">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row>
    <row r="59" spans="1:33" ht="1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row>
    <row r="60" spans="1:33" ht="1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row>
    <row r="61" spans="1:33" ht="1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row>
    <row r="62" spans="1:33" ht="1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row>
    <row r="63" spans="1:33" ht="1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row>
    <row r="64" spans="1:33" ht="1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row>
    <row r="65" spans="1:33" ht="1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row>
    <row r="66" spans="1:33" ht="1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row>
    <row r="67" spans="1:33" ht="1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row>
    <row r="68" spans="1:33" ht="1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row>
    <row r="69" spans="1:33" ht="1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row>
    <row r="70" spans="1:33" ht="1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row>
    <row r="71" spans="1:33" ht="1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row>
    <row r="72" spans="1:33" ht="1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row>
    <row r="73" spans="1:33" ht="1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row>
    <row r="74" spans="1:33" ht="1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row>
    <row r="75" spans="1:33" ht="1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row>
    <row r="76" spans="1:33" ht="1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row>
    <row r="77" spans="1:33" ht="1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row>
    <row r="78" spans="1:33" ht="1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row>
    <row r="79" spans="1:33" ht="1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row>
    <row r="80" spans="1:33" ht="1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row>
    <row r="81" spans="1:33" ht="1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row>
    <row r="82" spans="1:33" ht="1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row>
    <row r="83" spans="1:33" ht="1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row>
    <row r="84" spans="1:33" ht="1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row>
    <row r="85" spans="1:33" ht="1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row>
    <row r="86" spans="1:33" ht="1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row>
    <row r="87" spans="1:33" ht="1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row>
    <row r="88" spans="1:33" ht="1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row>
    <row r="89" spans="1:33" ht="1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row>
    <row r="90" spans="1:33" ht="1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row>
    <row r="91" spans="1:33" ht="1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row>
    <row r="92" spans="1:33" ht="1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row>
    <row r="93" spans="1:33" ht="1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row>
    <row r="94" spans="1:33" ht="1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row>
    <row r="95" spans="1:33" ht="1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row>
    <row r="96" spans="1:33" ht="1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row>
    <row r="97" spans="1:33" ht="1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row>
    <row r="98" spans="1:33" ht="1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row>
    <row r="99" spans="1:33" ht="1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row>
    <row r="100" spans="1:33" ht="1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row>
    <row r="101" spans="1:33" ht="1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row>
    <row r="102" spans="1:33" ht="1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row>
    <row r="103" spans="1:33" ht="1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row>
    <row r="104" spans="1:33" ht="1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row>
    <row r="105" spans="1:33" ht="1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row>
    <row r="106" spans="1:33" ht="1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row>
    <row r="107" spans="1:33" ht="1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row>
    <row r="108" spans="1:33" ht="1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row>
    <row r="109" spans="1:33" ht="1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row>
    <row r="110" spans="1:33" ht="1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row>
    <row r="111" spans="1:33" ht="1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row>
    <row r="112" spans="1:33" ht="1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row>
    <row r="113" spans="1:33" ht="1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row>
    <row r="114" spans="1:33" ht="1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row>
    <row r="115" spans="1:33" ht="1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row>
    <row r="116" spans="1:33" ht="1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row>
    <row r="117" spans="1:33" ht="1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row>
    <row r="118" spans="1:33" ht="1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row>
    <row r="119" spans="1:33" ht="1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row>
    <row r="120" spans="1:33" ht="1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row>
    <row r="121" spans="1:33" ht="1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row>
    <row r="122" spans="1:33" ht="1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row>
    <row r="123" spans="1:33" ht="1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row>
    <row r="124" spans="1:33" ht="1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row>
    <row r="125" spans="1:33" ht="1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row>
    <row r="126" spans="1:33" ht="1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row>
    <row r="127" spans="1:33" ht="1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row>
    <row r="128" spans="1:33" ht="1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row>
    <row r="129" spans="1:33" ht="1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row>
    <row r="130" spans="1:33" ht="1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row>
    <row r="131" spans="1:33" ht="1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row>
    <row r="132" spans="1:33" ht="1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row>
    <row r="133" spans="1:33" ht="1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row>
    <row r="134" spans="1:33" ht="1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row>
    <row r="135" spans="1:33" ht="1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row>
    <row r="136" spans="1:33" ht="1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row>
    <row r="137" spans="1:33" ht="1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row>
    <row r="138" spans="1:33" ht="1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row>
    <row r="139" spans="1:33" ht="1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row>
    <row r="140" spans="1:33" ht="1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row>
    <row r="141" spans="1:33" ht="1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row>
    <row r="142" spans="1:33" ht="1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row>
    <row r="143" spans="1:33" ht="1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row>
    <row r="144" spans="1:33" ht="1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row>
    <row r="145" spans="1:33" ht="1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row>
    <row r="146" spans="1:33" ht="1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row>
    <row r="147" spans="1:33" ht="1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row>
    <row r="148" spans="1:33" ht="1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row>
    <row r="149" spans="1:33" ht="1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row>
    <row r="150" spans="1:33" ht="1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row>
    <row r="151" spans="1:33" ht="1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row>
    <row r="152" spans="1:33" ht="1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row>
    <row r="153" spans="1:33" ht="1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row>
    <row r="154" spans="1:33" ht="1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row>
    <row r="155" spans="1:33" ht="1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row>
    <row r="156" spans="1:33" ht="1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row>
    <row r="157" spans="1:33" ht="1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row>
    <row r="158" spans="1:33" ht="1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row>
    <row r="159" spans="1:33" ht="1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row>
    <row r="160" spans="1:33" ht="1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row>
    <row r="161" spans="1:33" ht="1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row>
    <row r="162" spans="1:33" ht="1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row>
    <row r="163" spans="1:33" ht="1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row>
    <row r="164" spans="1:33" ht="1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row>
    <row r="165" spans="1:33" ht="1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row>
    <row r="166" spans="1:33" ht="1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row>
    <row r="167" spans="1:33" ht="1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row>
    <row r="168" spans="1:33" ht="1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row>
    <row r="169" spans="1:33" ht="1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row>
    <row r="170" spans="1:33" ht="1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row>
    <row r="171" spans="1:33" ht="1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row>
    <row r="172" spans="1:33" ht="1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row>
    <row r="173" spans="1:33" ht="1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row>
    <row r="174" spans="1:33" ht="1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row>
    <row r="175" spans="1:33" ht="1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row>
    <row r="176" spans="1:33" ht="1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row>
    <row r="177" spans="1:33" ht="1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row>
    <row r="178" spans="1:33" ht="1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row>
    <row r="179" spans="1:33" ht="1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row>
    <row r="180" spans="1:33" ht="1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row>
    <row r="181" spans="1:33" ht="1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row>
    <row r="182" spans="1:33" ht="1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row>
    <row r="183" spans="1:33" ht="1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row>
    <row r="184" spans="1:33" ht="1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row>
    <row r="185" spans="1:33" ht="1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row>
    <row r="186" spans="1:33" ht="1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row>
    <row r="187" spans="1:33" ht="1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row>
    <row r="188" spans="1:33" ht="1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row>
    <row r="189" spans="1:33" ht="1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row>
    <row r="190" spans="1:33" ht="1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row>
    <row r="191" spans="1:33" ht="1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row>
    <row r="192" spans="1:33" ht="1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row>
    <row r="193" spans="1:33" ht="1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row>
    <row r="194" spans="1:33" ht="1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row>
    <row r="195" spans="1:33" ht="1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row>
    <row r="196" spans="1:33" ht="1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row>
    <row r="197" spans="1:33" ht="1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row>
    <row r="198" spans="1:33" ht="1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row>
    <row r="199" spans="1:33" ht="1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row>
    <row r="200" spans="1:33" ht="1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row>
    <row r="201" spans="1:33" ht="1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row>
    <row r="202" spans="1:33" ht="1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row>
    <row r="203" spans="1:33" ht="1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row>
    <row r="204" spans="1:33" ht="1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row>
    <row r="205" spans="1:33" ht="1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row>
    <row r="206" spans="1:33" ht="1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row>
    <row r="207" spans="1:33" ht="1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row>
    <row r="208" spans="1:33" ht="1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row>
    <row r="209" spans="1:33" ht="1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row>
    <row r="210" spans="1:33" ht="1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row>
    <row r="211" spans="1:33" ht="1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row>
    <row r="212" spans="1:33" ht="1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row>
    <row r="213" spans="1:33" ht="1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row>
    <row r="214" spans="1:33" ht="1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row>
    <row r="215" spans="1:33" ht="1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row>
    <row r="216" spans="1:33" ht="1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row>
    <row r="217" spans="1:33" ht="1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row>
    <row r="218" spans="1:33" ht="1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row>
    <row r="219" spans="1:33" ht="1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row>
    <row r="220" spans="1:33" ht="1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row>
    <row r="221" spans="1:33" ht="1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row>
    <row r="222" spans="1:33" ht="1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row>
    <row r="223" spans="1:33" ht="1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row>
    <row r="224" spans="1:33" ht="1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row>
    <row r="225" spans="1:33" ht="1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row>
    <row r="226" spans="1:33" ht="1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row>
    <row r="227" spans="1:33" ht="1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row>
    <row r="228" spans="1:33" ht="1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row>
    <row r="229" spans="1:33" ht="1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row>
    <row r="230" spans="1:33" ht="1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row>
    <row r="231" spans="1:33" ht="1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row>
    <row r="232" spans="1:33" ht="1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row>
    <row r="233" spans="1:33" ht="1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row>
    <row r="234" spans="1:33" ht="1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row>
    <row r="235" spans="1:33" ht="1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row>
    <row r="236" spans="1:33" ht="1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row>
    <row r="237" spans="1:33" ht="1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row>
    <row r="238" spans="1:33" ht="1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row>
    <row r="239" spans="1:33" ht="1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row>
    <row r="240" spans="1:33" ht="1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row>
    <row r="241" spans="1:33" ht="1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row>
    <row r="242" spans="1:33" ht="1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row>
    <row r="243" spans="1:33" ht="1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row>
    <row r="244" spans="1:33" ht="1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row>
    <row r="245" spans="1:33" ht="1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row>
    <row r="246" spans="1:33" ht="1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row>
    <row r="247" spans="1:33" ht="1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row>
    <row r="248" spans="1:33" ht="1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row>
    <row r="249" spans="1:33" ht="1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row>
    <row r="250" spans="1:33" ht="1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row>
    <row r="251" spans="1:33" ht="1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row>
    <row r="252" spans="1:33" ht="1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row>
    <row r="253" spans="1:33" ht="1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row>
    <row r="254" spans="1:33" ht="1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row>
    <row r="255" spans="1:33" ht="1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row>
    <row r="256" spans="1:33" ht="1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row>
    <row r="257" spans="1:33" ht="1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row>
    <row r="258" spans="1:33" ht="1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row>
    <row r="259" spans="1:33" ht="1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row>
    <row r="260" spans="1:33" ht="1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row>
    <row r="261" spans="1:33" ht="1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row>
    <row r="262" spans="1:33" ht="1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row>
    <row r="263" spans="1:33" ht="1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row>
    <row r="264" spans="1:33" ht="1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row>
    <row r="265" spans="1:33" ht="1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row>
    <row r="266" spans="1:33" ht="1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row>
    <row r="267" spans="1:33" ht="1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row>
    <row r="268" spans="1:33" ht="1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row>
    <row r="269" spans="1:33" ht="1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row>
    <row r="270" spans="1:33" ht="1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row>
    <row r="271" spans="1:33" ht="1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row>
    <row r="272" spans="1:33" ht="1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row>
    <row r="273" spans="1:33" ht="1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row>
    <row r="274" spans="1:33" ht="1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row>
    <row r="275" spans="1:33" ht="1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row>
    <row r="276" spans="1:33" ht="1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row>
    <row r="277" spans="1:33" ht="1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row>
    <row r="278" spans="1:33" ht="1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row>
    <row r="279" spans="1:33" ht="1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row>
    <row r="280" spans="1:33" ht="1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row>
    <row r="281" spans="1:33" ht="1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row>
    <row r="282" spans="1:33" ht="1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row>
    <row r="283" spans="1:33" ht="1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row>
    <row r="284" spans="1:33" ht="1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row>
    <row r="285" spans="1:33" ht="1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row>
    <row r="286" spans="1:33" ht="1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row>
    <row r="287" spans="1:33" ht="1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row>
    <row r="288" spans="1:33" ht="1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row>
    <row r="289" spans="1:33" ht="1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row>
    <row r="290" spans="1:33" ht="1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row>
    <row r="291" spans="1:33" ht="1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row>
    <row r="292" spans="1:33" ht="1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row>
    <row r="293" spans="1:33" ht="1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row>
    <row r="294" spans="1:33" ht="1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row>
    <row r="295" spans="1:33" ht="1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row>
    <row r="296" spans="1:33" ht="1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row>
    <row r="297" spans="1:33" ht="1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row>
    <row r="298" spans="1:33" ht="1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row>
    <row r="299" spans="1:33" ht="1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row>
    <row r="300" spans="1:33" ht="1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row>
    <row r="301" spans="1:33" ht="1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row>
    <row r="302" spans="1:33" ht="1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row>
    <row r="303" spans="1:33" ht="1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row>
    <row r="304" spans="1:33" ht="1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row>
    <row r="305" spans="1:33" ht="1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row>
    <row r="306" spans="1:33" ht="1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row>
    <row r="307" spans="1:33" ht="1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row>
    <row r="308" spans="1:33" ht="1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row>
    <row r="309" spans="1:33" ht="1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row>
    <row r="310" spans="1:33" ht="1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row>
    <row r="311" spans="1:33" ht="1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row>
    <row r="312" spans="1:33" ht="1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row>
    <row r="313" spans="1:33" ht="1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row>
    <row r="314" spans="1:33" ht="1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row>
    <row r="315" spans="1:33" ht="1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row>
    <row r="316" spans="1:33" ht="1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row>
    <row r="317" spans="1:33" ht="1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row>
    <row r="318" spans="1:33" ht="1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row>
    <row r="319" spans="1:33" ht="1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row>
    <row r="320" spans="1:33" ht="1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row>
    <row r="321" spans="1:33" ht="1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row>
    <row r="322" spans="1:33" ht="1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row>
    <row r="323" spans="1:33" ht="1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row>
    <row r="324" spans="1:33" ht="1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row>
    <row r="325" spans="1:33" ht="1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row>
    <row r="326" spans="1:33" ht="1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row>
    <row r="327" spans="1:33" ht="1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row>
    <row r="328" spans="1:33" ht="1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row>
    <row r="329" spans="1:33" ht="1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row>
    <row r="330" spans="1:33" ht="1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row>
    <row r="331" spans="1:33" ht="1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row>
    <row r="332" spans="1:33" ht="1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row>
    <row r="333" spans="1:33" ht="1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row>
    <row r="334" spans="1:33" ht="1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row>
    <row r="335" spans="1:33" ht="1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row>
    <row r="336" spans="1:33" ht="1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row>
    <row r="337" spans="1:33" ht="1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row>
    <row r="338" spans="1:33" ht="1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row>
    <row r="339" spans="1:33" ht="1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row>
    <row r="340" spans="1:33" ht="1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row>
    <row r="341" spans="1:33" ht="1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row>
    <row r="342" spans="1:33" ht="1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row>
    <row r="343" spans="1:33" ht="1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row>
    <row r="344" spans="1:33" ht="1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row>
    <row r="345" spans="1:33" ht="1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row>
    <row r="346" spans="1:33" ht="1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row>
    <row r="347" spans="1:33" ht="1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row>
    <row r="348" spans="1:33" ht="1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row>
    <row r="349" spans="1:33" ht="1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row>
    <row r="350" spans="1:33" ht="1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row>
    <row r="351" spans="1:33" ht="1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row>
    <row r="352" spans="1:33" ht="1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row>
    <row r="353" spans="1:33" ht="1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row>
    <row r="354" spans="1:33" ht="1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row>
    <row r="355" spans="1:33" ht="1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row>
    <row r="356" spans="1:33" ht="1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row>
    <row r="357" spans="1:33" ht="1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row>
    <row r="358" spans="1:33" ht="1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row>
    <row r="359" spans="1:33" ht="1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row>
    <row r="360" spans="1:33" ht="1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row>
    <row r="361" spans="1:33" ht="1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row>
    <row r="362" spans="1:33" ht="1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row>
    <row r="363" spans="1:33" ht="1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row>
    <row r="364" spans="1:33" ht="1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row>
    <row r="365" spans="1:33" ht="1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row>
    <row r="366" spans="1:33" ht="1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row>
    <row r="367" spans="1:33" ht="1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row>
    <row r="368" spans="1:33" ht="1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row>
    <row r="369" spans="1:33" ht="1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row>
    <row r="370" spans="1:33" ht="1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row>
    <row r="371" spans="1:33" ht="1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row>
    <row r="372" spans="1:33" ht="1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row>
    <row r="373" spans="1:33" ht="1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row>
    <row r="374" spans="1:33" ht="1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row>
    <row r="375" spans="1:33" ht="1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row>
    <row r="376" spans="1:33" ht="1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row>
    <row r="377" spans="1:33" ht="1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row>
    <row r="378" spans="1:33" ht="1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row>
    <row r="379" spans="1:33" ht="1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row>
    <row r="380" spans="1:33" ht="1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row>
    <row r="381" spans="1:33" ht="1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row>
    <row r="382" spans="1:33" ht="1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row>
    <row r="383" spans="1:33" ht="1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row>
    <row r="384" spans="1:33" ht="1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row>
    <row r="385" spans="1:33" ht="1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row>
    <row r="386" spans="1:33" ht="1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row>
    <row r="387" spans="1:33" ht="1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row>
    <row r="388" spans="1:33" ht="1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row>
    <row r="389" spans="1:33" ht="1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row>
    <row r="390" spans="1:33" ht="1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row>
    <row r="391" spans="1:33" ht="1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row>
    <row r="392" spans="1:33" ht="1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row>
    <row r="393" spans="1:33" ht="1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row>
    <row r="394" spans="1:33" ht="1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row>
    <row r="395" spans="1:33" ht="1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row>
    <row r="396" spans="1:33" ht="1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row>
    <row r="397" spans="1:33" ht="1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row>
    <row r="398" spans="1:33" ht="1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row>
    <row r="399" spans="1:33" ht="1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row>
    <row r="400" spans="1:33" ht="1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row>
    <row r="401" spans="1:33" ht="1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row>
    <row r="402" spans="1:33" ht="1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row>
    <row r="403" spans="1:33" ht="1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row>
    <row r="404" spans="1:33" ht="1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row>
    <row r="405" spans="1:33" ht="1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row>
    <row r="406" spans="1:33" ht="1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row>
    <row r="407" spans="1:33" ht="1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row>
    <row r="408" spans="1:33" ht="1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row>
    <row r="409" spans="1:33" ht="1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row>
    <row r="410" spans="1:33" ht="1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row>
    <row r="411" spans="1:33" ht="1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row>
    <row r="412" spans="1:33" ht="1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row>
    <row r="413" spans="1:33" ht="1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row>
    <row r="414" spans="1:33" ht="1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row>
    <row r="415" spans="1:33" ht="1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row>
    <row r="416" spans="1:33" ht="1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row>
    <row r="417" spans="1:33" ht="1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row>
    <row r="418" spans="1:33" ht="1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row>
    <row r="419" spans="1:33" ht="1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row>
    <row r="420" spans="1:33" ht="1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row>
    <row r="421" spans="1:33" ht="1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row>
    <row r="422" spans="1:33" ht="1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row>
    <row r="423" spans="1:33" ht="1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row>
    <row r="424" spans="1:33" ht="1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row>
    <row r="425" spans="1:33" ht="1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row>
    <row r="426" spans="1:33" ht="1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row>
    <row r="427" spans="1:33" ht="1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row>
    <row r="428" spans="1:33" ht="1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row>
    <row r="429" spans="1:33" ht="1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row>
    <row r="430" spans="1:33" ht="1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row>
    <row r="431" spans="1:33" ht="1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row>
    <row r="432" spans="1:33" ht="1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row>
    <row r="433" spans="1:33" ht="1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row>
    <row r="434" spans="1:33" ht="1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row>
    <row r="435" spans="1:33" ht="1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row>
    <row r="436" spans="1:33" ht="1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row>
    <row r="437" spans="1:33" ht="1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row>
    <row r="438" spans="1:33" ht="1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row>
    <row r="439" spans="1:33" ht="1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row>
    <row r="440" spans="1:33" ht="1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row>
    <row r="441" spans="1:33" ht="1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row>
    <row r="442" spans="1:33" ht="1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row>
    <row r="443" spans="1:33" ht="1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row>
    <row r="444" spans="1:33" ht="1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row>
    <row r="445" spans="1:33" ht="1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row>
    <row r="446" spans="1:33" ht="1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row>
    <row r="447" spans="1:33" ht="1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row>
    <row r="448" spans="1:33" ht="1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row>
    <row r="449" spans="1:33" ht="1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row>
    <row r="450" spans="1:33" ht="1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row>
    <row r="451" spans="1:33" ht="1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row>
    <row r="452" spans="1:33" ht="1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row>
    <row r="453" spans="1:33" ht="1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row>
    <row r="454" spans="1:33" ht="1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row>
    <row r="455" spans="1:33" ht="1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row>
    <row r="456" spans="1:33" ht="1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row>
    <row r="457" spans="1:33" ht="1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row>
    <row r="458" spans="1:33" ht="1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row>
    <row r="459" spans="1:33" ht="1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row>
    <row r="460" spans="1:33" ht="1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row>
    <row r="461" spans="1:33" ht="1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row>
    <row r="462" spans="1:33" ht="1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row>
    <row r="463" spans="1:33" ht="1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row>
    <row r="464" spans="1:33" ht="1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row>
    <row r="465" spans="1:33" ht="1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row>
    <row r="466" spans="1:33" ht="1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row>
    <row r="467" spans="1:33" ht="1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row>
    <row r="468" spans="1:33" ht="1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row>
    <row r="469" spans="1:33" ht="1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row>
    <row r="470" spans="1:33" ht="1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row>
    <row r="471" spans="1:33" ht="1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row>
    <row r="472" spans="1:33" ht="1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row>
    <row r="473" spans="1:33" ht="1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row>
    <row r="474" spans="1:33" ht="1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row>
    <row r="475" spans="1:33" ht="1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row>
    <row r="476" spans="1:33" ht="1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row>
    <row r="477" spans="1:33" ht="1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row>
    <row r="478" spans="1:33" ht="1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row>
    <row r="479" spans="1:33" ht="1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row>
    <row r="480" spans="1:33" ht="1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row>
    <row r="481" spans="1:33" ht="1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row>
    <row r="482" spans="1:33" ht="1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row>
    <row r="483" spans="1:33" ht="1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row>
    <row r="484" spans="1:33" ht="1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row>
    <row r="485" spans="1:33" ht="1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row>
    <row r="486" spans="1:33" ht="1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row>
    <row r="487" spans="1:33" ht="1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row>
    <row r="488" spans="1:33" ht="1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row>
    <row r="489" spans="1:33" ht="1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row>
    <row r="490" spans="1:33" ht="1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row>
    <row r="491" spans="1:33" ht="1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row>
    <row r="492" spans="1:33" ht="1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row>
    <row r="493" spans="1:33" ht="1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row>
    <row r="494" spans="1:33" ht="1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row>
    <row r="495" spans="1:33" ht="1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row>
    <row r="496" spans="1:33" ht="1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row>
    <row r="497" spans="1:33" ht="1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row>
    <row r="498" spans="1:33" ht="1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row>
    <row r="499" spans="1:33" ht="1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row>
    <row r="500" spans="1:33" ht="1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row>
    <row r="501" spans="1:33" ht="1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row>
    <row r="502" spans="1:33" ht="1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row>
    <row r="503" spans="1:33" ht="1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row>
    <row r="504" spans="1:33" ht="1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row>
    <row r="505" spans="1:33" ht="1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row>
    <row r="506" spans="1:33" ht="1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row>
    <row r="507" spans="1:33" ht="1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row>
    <row r="508" spans="1:33" ht="1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row>
    <row r="509" spans="1:33" ht="1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row>
    <row r="510" spans="1:33" ht="1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row>
    <row r="511" spans="1:33" ht="1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row>
    <row r="512" spans="1:33" ht="1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row>
    <row r="513" spans="1:33" ht="1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row>
    <row r="514" spans="1:33" ht="1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row>
    <row r="515" spans="1:33" ht="1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row>
    <row r="516" spans="1:33" ht="1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row>
    <row r="517" spans="1:33" ht="1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row>
    <row r="518" spans="1:33" ht="1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row>
    <row r="519" spans="1:33" ht="1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row>
    <row r="520" spans="1:33" ht="1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row>
    <row r="521" spans="1:33" ht="1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row>
    <row r="522" spans="1:33" ht="1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row>
    <row r="523" spans="1:33" ht="1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row>
    <row r="524" spans="1:33" ht="1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row>
    <row r="525" spans="1:33" ht="1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row>
    <row r="526" spans="1:33" ht="1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row>
    <row r="527" spans="1:33" ht="1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row>
    <row r="528" spans="1:33" ht="1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row>
    <row r="529" spans="1:33" ht="1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row>
    <row r="530" spans="1:33" ht="1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row>
    <row r="531" spans="1:33" ht="1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row>
    <row r="532" spans="1:33" ht="1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row>
    <row r="533" spans="1:33" ht="1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row>
    <row r="534" spans="1:33" ht="1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row>
    <row r="535" spans="1:33" ht="1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row>
    <row r="536" spans="1:33" ht="1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row>
    <row r="537" spans="1:33" ht="1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row>
    <row r="538" spans="1:33" ht="1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row>
    <row r="539" spans="1:33" ht="1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row>
    <row r="540" spans="1:33" ht="1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row>
    <row r="541" spans="1:33" ht="1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row>
    <row r="542" spans="1:33" ht="1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row>
    <row r="543" spans="1:33" ht="1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row>
    <row r="544" spans="1:33" ht="1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row>
    <row r="545" spans="1:33" ht="1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row>
    <row r="546" spans="1:33" ht="1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row>
    <row r="547" spans="1:33" ht="1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row>
    <row r="548" spans="1:33" ht="1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row>
    <row r="549" spans="1:33" ht="1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row>
    <row r="550" spans="1:33" ht="1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row>
    <row r="551" spans="1:33" ht="1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row>
    <row r="552" spans="1:33" ht="1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row>
    <row r="553" spans="1:33" ht="1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row>
    <row r="554" spans="1:33" ht="1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row>
    <row r="555" spans="1:33" ht="1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row>
    <row r="556" spans="1:33" ht="1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row>
    <row r="557" spans="1:33" ht="1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row>
    <row r="558" spans="1:33" ht="1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row>
    <row r="559" spans="1:33" ht="1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row>
    <row r="560" spans="1:33" ht="1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row>
    <row r="561" spans="1:33" ht="1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row>
    <row r="562" spans="1:33" ht="1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row>
    <row r="563" spans="1:33" ht="1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row>
    <row r="564" spans="1:33" ht="1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row>
    <row r="565" spans="1:33" ht="1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row>
    <row r="566" spans="1:33" ht="1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row>
    <row r="567" spans="1:33" ht="1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row>
    <row r="568" spans="1:33" ht="1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row>
    <row r="569" spans="1:33" ht="1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row>
    <row r="570" spans="1:33" ht="1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row>
    <row r="571" spans="1:33" ht="1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row>
    <row r="572" spans="1:33" ht="1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row>
    <row r="573" spans="1:33" ht="1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row>
    <row r="574" spans="1:33" ht="1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row>
    <row r="575" spans="1:33" ht="1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row>
    <row r="576" spans="1:33" ht="1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row>
    <row r="577" spans="1:33" ht="1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row>
    <row r="578" spans="1:33" ht="1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row>
    <row r="579" spans="1:33" ht="1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row>
    <row r="580" spans="1:33" ht="1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row>
    <row r="581" spans="1:33" ht="1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row>
    <row r="582" spans="1:33" ht="1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row>
    <row r="583" spans="1:33" ht="1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row>
    <row r="584" spans="1:33" ht="1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row>
    <row r="585" spans="1:33" ht="1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row>
    <row r="586" spans="1:33" ht="1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row>
    <row r="587" spans="1:33" ht="1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row>
    <row r="588" spans="1:33" ht="1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row>
    <row r="589" spans="1:33" ht="1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row>
    <row r="590" spans="1:33" ht="1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row>
    <row r="591" spans="1:33" ht="1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row>
    <row r="592" spans="1:33" ht="1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row>
    <row r="593" spans="1:33" ht="1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row>
    <row r="594" spans="1:33" ht="1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row>
    <row r="595" spans="1:33" ht="1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row>
    <row r="596" spans="1:33" ht="1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row>
    <row r="597" spans="1:33" ht="1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row>
    <row r="598" spans="1:33" ht="1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row>
    <row r="599" spans="1:33" ht="1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row>
    <row r="600" spans="1:33" ht="1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row>
    <row r="601" spans="1:33" ht="1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row>
    <row r="602" spans="1:33" ht="1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row>
    <row r="603" spans="1:33" ht="1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row>
    <row r="604" spans="1:33" ht="1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row>
    <row r="605" spans="1:33" ht="1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row>
    <row r="606" spans="1:33" ht="1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row>
    <row r="607" spans="1:33" ht="1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row>
    <row r="608" spans="1:33" ht="1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row>
    <row r="609" spans="1:33" ht="1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row>
    <row r="610" spans="1:33" ht="1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row>
    <row r="611" spans="1:33" ht="1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row>
    <row r="612" spans="1:33" ht="1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row>
    <row r="613" spans="1:33" ht="1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row>
    <row r="614" spans="1:33" ht="1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row>
    <row r="615" spans="1:33" ht="1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row>
    <row r="616" spans="1:33" ht="1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row>
    <row r="617" spans="1:33" ht="1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row>
    <row r="618" spans="1:33" ht="1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row>
    <row r="619" spans="1:33" ht="1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row>
    <row r="620" spans="1:33" ht="1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row>
    <row r="621" spans="1:33" ht="1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row>
    <row r="622" spans="1:33" ht="1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row>
    <row r="623" spans="1:33" ht="1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row>
    <row r="624" spans="1:33" ht="1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row>
    <row r="625" spans="1:33" ht="1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row>
    <row r="626" spans="1:33" ht="1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row>
    <row r="627" spans="1:33" ht="1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row>
    <row r="628" spans="1:33" ht="1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row>
    <row r="629" spans="1:33" ht="1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row>
    <row r="630" spans="1:33" ht="1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row>
    <row r="631" spans="1:33" ht="1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row>
    <row r="632" spans="1:33" ht="1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row>
    <row r="633" spans="1:33" ht="1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row>
    <row r="634" spans="1:33" ht="1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row>
    <row r="635" spans="1:33" ht="1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row>
    <row r="636" spans="1:33" ht="1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row>
    <row r="637" spans="1:33" ht="1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row>
    <row r="638" spans="1:33" ht="1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row>
    <row r="639" spans="1:33" ht="1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row>
    <row r="640" spans="1:33" ht="1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row>
    <row r="641" spans="1:33" ht="1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row>
    <row r="642" spans="1:33" ht="1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row>
    <row r="643" spans="1:33" ht="1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row>
    <row r="644" spans="1:33" ht="1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row>
    <row r="645" spans="1:33" ht="1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row>
    <row r="646" spans="1:33" ht="1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row>
    <row r="647" spans="1:33" ht="1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row>
    <row r="648" spans="1:33" ht="1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row>
    <row r="649" spans="1:33" ht="1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row>
    <row r="650" spans="1:33" ht="1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row>
    <row r="651" spans="1:33" ht="1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row>
    <row r="652" spans="1:33" ht="1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row>
    <row r="653" spans="1:33" ht="1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row>
    <row r="654" spans="1:33" ht="1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row>
    <row r="655" spans="1:33" ht="1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row>
    <row r="656" spans="1:33" ht="1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row>
    <row r="657" spans="1:33" ht="1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row>
    <row r="658" spans="1:33" ht="1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row>
    <row r="659" spans="1:33" ht="1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row>
    <row r="660" spans="1:33" ht="1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row>
    <row r="661" spans="1:33" ht="1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row>
    <row r="662" spans="1:33" ht="1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row>
    <row r="663" spans="1:33" ht="1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row>
    <row r="664" spans="1:33" ht="1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row>
    <row r="665" spans="1:33" ht="1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row>
    <row r="666" spans="1:33" ht="1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row>
    <row r="667" spans="1:33" ht="1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row>
    <row r="668" spans="1:33" ht="1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row>
    <row r="669" spans="1:33" ht="1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row>
    <row r="670" spans="1:33" ht="1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row>
    <row r="671" spans="1:33" ht="1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row>
    <row r="672" spans="1:33" ht="1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row>
    <row r="673" spans="1:33" ht="1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row>
    <row r="674" spans="1:33" ht="1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row>
    <row r="675" spans="1:33" ht="1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row>
    <row r="676" spans="1:33" ht="1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row>
    <row r="677" spans="1:33" ht="1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row>
    <row r="678" spans="1:33" ht="1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row>
    <row r="679" spans="1:33" ht="1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row>
    <row r="680" spans="1:33" ht="1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row>
    <row r="681" spans="1:33" ht="1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row>
    <row r="682" spans="1:33" ht="1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row>
    <row r="683" spans="1:33" ht="1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row>
    <row r="684" spans="1:33" ht="1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row>
    <row r="685" spans="1:33" ht="1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row>
    <row r="686" spans="1:33" ht="1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row>
    <row r="687" spans="1:33" ht="1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row>
    <row r="688" spans="1:33" ht="1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row>
    <row r="689" spans="1:33" ht="1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row>
    <row r="690" spans="1:33" ht="1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row>
    <row r="691" spans="1:33" ht="1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row>
    <row r="692" spans="1:33" ht="1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row>
    <row r="693" spans="1:33" ht="1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row>
    <row r="694" spans="1:33" ht="1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row>
    <row r="695" spans="1:33" ht="1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row>
    <row r="696" spans="1:33" ht="1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row>
    <row r="697" spans="1:33" ht="1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row>
    <row r="698" spans="1:33" ht="1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row>
    <row r="699" spans="1:33" ht="1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row>
    <row r="700" spans="1:33" ht="1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row>
    <row r="701" spans="1:33" ht="1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row>
    <row r="702" spans="1:33" ht="1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row>
    <row r="703" spans="1:33" ht="1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row>
    <row r="704" spans="1:33" ht="1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row>
    <row r="705" spans="1:33" ht="1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row>
    <row r="706" spans="1:33" ht="1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row>
    <row r="707" spans="1:33" ht="1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row>
    <row r="708" spans="1:33" ht="1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row>
    <row r="709" spans="1:33" ht="1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row>
    <row r="710" spans="1:33" ht="1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row>
    <row r="711" spans="1:33" ht="1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row>
    <row r="712" spans="1:33" ht="1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row>
    <row r="713" spans="1:33" ht="1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row>
    <row r="714" spans="1:33" ht="1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row>
    <row r="715" spans="1:33" ht="1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row>
    <row r="716" spans="1:33" ht="1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row>
    <row r="717" spans="1:33" ht="1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row>
    <row r="718" spans="1:33" ht="1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row>
    <row r="719" spans="1:33" ht="1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row>
    <row r="720" spans="1:33" ht="1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row>
    <row r="721" spans="1:33" ht="1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row>
    <row r="722" spans="1:33" ht="1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row>
    <row r="723" spans="1:33" ht="1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row>
    <row r="724" spans="1:33" ht="1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row>
    <row r="725" spans="1:33" ht="1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row>
    <row r="726" spans="1:33" ht="1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row>
    <row r="727" spans="1:33" ht="1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row>
    <row r="728" spans="1:33" ht="1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row>
    <row r="729" spans="1:33" ht="1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row>
    <row r="730" spans="1:33" ht="1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row>
    <row r="731" spans="1:33" ht="1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row>
    <row r="732" spans="1:33" ht="1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row>
    <row r="733" spans="1:33" ht="1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row>
    <row r="734" spans="1:33" ht="1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row>
    <row r="735" spans="1:33" ht="1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row>
    <row r="736" spans="1:33" ht="1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row>
    <row r="737" spans="1:33" ht="1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row>
    <row r="738" spans="1:33" ht="1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row>
    <row r="739" spans="1:33" ht="1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row>
    <row r="740" spans="1:33" ht="1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row>
    <row r="741" spans="1:33" ht="1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row>
    <row r="742" spans="1:33" ht="1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row>
    <row r="743" spans="1:33" ht="1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row>
    <row r="744" spans="1:33" ht="1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row>
    <row r="745" spans="1:33" ht="1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row>
    <row r="746" spans="1:33" ht="1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row>
    <row r="747" spans="1:33" ht="1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row>
    <row r="748" spans="1:33" ht="1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row>
    <row r="749" spans="1:33" ht="1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row>
    <row r="750" spans="1:33" ht="1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row>
    <row r="751" spans="1:33" ht="1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row>
    <row r="752" spans="1:33" ht="1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row>
    <row r="753" spans="1:33" ht="1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row>
    <row r="754" spans="1:33" ht="1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row>
    <row r="755" spans="1:33" ht="1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row>
    <row r="756" spans="1:33" ht="1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row>
    <row r="757" spans="1:33" ht="1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row>
    <row r="758" spans="1:33" ht="1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row>
    <row r="759" spans="1:33" ht="1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row>
    <row r="760" spans="1:33" ht="1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row>
    <row r="761" spans="1:33" ht="1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row>
    <row r="762" spans="1:33" ht="1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row>
    <row r="763" spans="1:33" ht="1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row>
    <row r="764" spans="1:33" ht="1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row>
    <row r="765" spans="1:33" ht="1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row>
    <row r="766" spans="1:33" ht="1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row>
    <row r="767" spans="1:33" ht="1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row>
    <row r="768" spans="1:33" ht="1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row>
    <row r="769" spans="1:33" ht="1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row>
    <row r="770" spans="1:33" ht="1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row>
    <row r="771" spans="1:33" ht="1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row>
    <row r="772" spans="1:33" ht="1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row>
    <row r="773" spans="1:33" ht="1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row>
    <row r="774" spans="1:33" ht="1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row>
    <row r="775" spans="1:33" ht="1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row>
    <row r="776" spans="1:33" ht="1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row>
    <row r="777" spans="1:33" ht="1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row>
    <row r="778" spans="1:33" ht="1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row>
    <row r="779" spans="1:33" ht="1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row>
    <row r="780" spans="1:33" ht="1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row>
    <row r="781" spans="1:33" ht="1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row>
    <row r="782" spans="1:33" ht="1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row>
    <row r="783" spans="1:33" ht="1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row>
    <row r="784" spans="1:33" ht="1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row>
    <row r="785" spans="1:33" ht="1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row>
    <row r="786" spans="1:33" ht="1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row>
    <row r="787" spans="1:33" ht="1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row>
    <row r="788" spans="1:33" ht="1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row>
    <row r="789" spans="1:33" ht="1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row>
    <row r="790" spans="1:33" ht="1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row>
    <row r="791" spans="1:33" ht="1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row>
    <row r="792" spans="1:33" ht="1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row>
    <row r="793" spans="1:33" ht="1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row>
    <row r="794" spans="1:33" ht="1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row>
    <row r="795" spans="1:33" ht="1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row>
    <row r="796" spans="1:33" ht="1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row>
    <row r="797" spans="1:33" ht="1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row>
    <row r="798" spans="1:33" ht="1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row>
    <row r="799" spans="1:33" ht="1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row>
    <row r="800" spans="1:33" ht="1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row>
    <row r="801" spans="1:33" ht="1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row>
    <row r="802" spans="1:33" ht="1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row>
    <row r="803" spans="1:33" ht="1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row>
    <row r="804" spans="1:33" ht="1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row>
    <row r="805" spans="1:33" ht="1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row>
    <row r="806" spans="1:33" ht="1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row>
    <row r="807" spans="1:33" ht="1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row>
    <row r="808" spans="1:33" ht="1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row>
    <row r="809" spans="1:33" ht="1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row>
    <row r="810" spans="1:33" ht="1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row>
    <row r="811" spans="1:33" ht="1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row>
    <row r="812" spans="1:33" ht="1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row>
    <row r="813" spans="1:33" ht="1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row>
    <row r="814" spans="1:33" ht="1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row>
    <row r="815" spans="1:33" ht="1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row>
    <row r="816" spans="1:33" ht="1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row>
    <row r="817" spans="1:33" ht="1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row>
    <row r="818" spans="1:33" ht="1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row>
    <row r="819" spans="1:33" ht="1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row>
    <row r="820" spans="1:33" ht="1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row>
    <row r="821" spans="1:33" ht="1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row>
    <row r="822" spans="1:33" ht="1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row>
    <row r="823" spans="1:33" ht="1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row>
    <row r="824" spans="1:33" ht="1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row>
    <row r="825" spans="1:33" ht="1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row>
    <row r="826" spans="1:33" ht="1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row>
    <row r="827" spans="1:33" ht="1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row>
    <row r="828" spans="1:33" ht="1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row>
    <row r="829" spans="1:33" ht="1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row>
    <row r="830" spans="1:33" ht="1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row>
    <row r="831" spans="1:33" ht="1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row>
    <row r="832" spans="1:33" ht="1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row>
    <row r="833" spans="1:33" ht="1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row>
    <row r="834" spans="1:33" ht="1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row>
    <row r="835" spans="1:33" ht="1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row>
    <row r="836" spans="1:33" ht="1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row>
    <row r="837" spans="1:33" ht="1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row>
    <row r="838" spans="1:33" ht="1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row>
    <row r="839" spans="1:33" ht="1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row>
    <row r="840" spans="1:33" ht="1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row>
    <row r="841" spans="1:33" ht="1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row>
    <row r="842" spans="1:33" ht="1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row>
    <row r="843" spans="1:33" ht="1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row>
    <row r="844" spans="1:33" ht="1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row>
    <row r="845" spans="1:33" ht="1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row>
    <row r="846" spans="1:33" ht="1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row>
    <row r="847" spans="1:33" ht="1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row>
    <row r="848" spans="1:33" ht="1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row>
    <row r="849" spans="1:33" ht="1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row>
    <row r="850" spans="1:33" ht="1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row>
    <row r="851" spans="1:33" ht="1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row>
    <row r="852" spans="1:33" ht="1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row>
    <row r="853" spans="1:33" ht="1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row>
    <row r="854" spans="1:33" ht="1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row>
    <row r="855" spans="1:33" ht="1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row>
    <row r="856" spans="1:33" ht="1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row>
    <row r="857" spans="1:33" ht="1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row>
    <row r="858" spans="1:33" ht="1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row>
    <row r="859" spans="1:33" ht="1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row>
    <row r="860" spans="1:33" ht="1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row>
    <row r="861" spans="1:33" ht="1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row>
    <row r="862" spans="1:33" ht="1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row>
    <row r="863" spans="1:33" ht="1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row>
    <row r="864" spans="1:33" ht="1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row>
    <row r="865" spans="1:33" ht="1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row>
    <row r="866" spans="1:33" ht="1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row>
    <row r="867" spans="1:33" ht="1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row>
    <row r="868" spans="1:33" ht="1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row>
    <row r="869" spans="1:33" ht="1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row>
    <row r="870" spans="1:33" ht="1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row>
    <row r="871" spans="1:33" ht="1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row>
    <row r="872" spans="1:33" ht="1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row>
    <row r="873" spans="1:33" ht="1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row>
    <row r="874" spans="1:33" ht="1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row>
    <row r="875" spans="1:33" ht="1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row>
    <row r="876" spans="1:33" ht="1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row>
    <row r="877" spans="1:33" ht="1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row>
    <row r="878" spans="1:33" ht="1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row>
    <row r="879" spans="1:33" ht="1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row>
    <row r="880" spans="1:33" ht="1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row>
    <row r="881" spans="1:33" ht="1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row>
    <row r="882" spans="1:33" ht="1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row>
    <row r="883" spans="1:33" ht="1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row>
    <row r="884" spans="1:33" ht="1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row>
    <row r="885" spans="1:33" ht="1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row>
    <row r="886" spans="1:33" ht="1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row>
    <row r="887" spans="1:33" ht="1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row>
    <row r="888" spans="1:33" ht="1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row>
    <row r="889" spans="1:33" ht="1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row>
    <row r="890" spans="1:33" ht="1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row>
    <row r="891" spans="1:33" ht="1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row>
    <row r="892" spans="1:33" ht="1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row>
    <row r="893" spans="1:33" ht="1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row>
    <row r="894" spans="1:33" ht="1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row>
    <row r="895" spans="1:33" ht="1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row>
    <row r="896" spans="1:33" ht="1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row>
    <row r="897" spans="1:33" ht="1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row>
    <row r="898" spans="1:33" ht="1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row>
    <row r="899" spans="1:33" ht="1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row>
    <row r="900" spans="1:33" ht="1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row>
    <row r="901" spans="1:33" ht="1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row>
    <row r="902" spans="1:33" ht="1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row>
    <row r="903" spans="1:33" ht="1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row>
    <row r="904" spans="1:33" ht="1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row>
    <row r="905" spans="1:33" ht="1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row>
    <row r="906" spans="1:33" ht="1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row>
    <row r="907" spans="1:33" ht="1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row>
    <row r="908" spans="1:33" ht="1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row>
    <row r="909" spans="1:33" ht="1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row>
    <row r="910" spans="1:33" ht="1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row>
    <row r="911" spans="1:33" ht="1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row>
    <row r="912" spans="1:33" ht="1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row>
    <row r="913" spans="1:33" ht="1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row>
    <row r="914" spans="1:33" ht="1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row>
    <row r="915" spans="1:33" ht="1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row>
    <row r="916" spans="1:33" ht="1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row>
    <row r="917" spans="1:33" ht="1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row>
    <row r="918" spans="1:33" ht="1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row>
    <row r="919" spans="1:33" ht="1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row>
    <row r="920" spans="1:33" ht="1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row>
    <row r="921" spans="1:33" ht="1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row>
    <row r="922" spans="1:33" ht="1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row>
    <row r="923" spans="1:33" ht="1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row>
    <row r="924" spans="1:33" ht="1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row>
    <row r="925" spans="1:33" ht="1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row>
    <row r="926" spans="1:33" ht="1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row>
    <row r="927" spans="1:33" ht="1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row>
    <row r="928" spans="1:33" ht="1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row>
    <row r="929" spans="1:33" ht="1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row>
    <row r="930" spans="1:33" ht="1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row>
    <row r="931" spans="1:33" ht="1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row>
    <row r="932" spans="1:33" ht="1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row>
    <row r="933" spans="1:33" ht="1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row>
    <row r="934" spans="1:33" ht="1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row>
    <row r="935" spans="1:33" ht="1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row>
    <row r="936" spans="1:33" ht="1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row>
    <row r="937" spans="1:33" ht="1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row>
    <row r="938" spans="1:33" ht="1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row>
    <row r="939" spans="1:33" ht="1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row>
    <row r="940" spans="1:33" ht="1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row>
    <row r="941" spans="1:33" ht="1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row>
    <row r="942" spans="1:33" ht="1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row>
    <row r="943" spans="1:33" ht="1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row>
    <row r="944" spans="1:33" ht="1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row>
    <row r="945" spans="1:33" ht="1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row>
    <row r="946" spans="1:33" ht="1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row>
    <row r="947" spans="1:33" ht="1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row>
    <row r="948" spans="1:33" ht="1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row>
    <row r="949" spans="1:33" ht="1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row>
    <row r="950" spans="1:33" ht="1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row>
    <row r="951" spans="1:33" ht="1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row>
    <row r="952" spans="1:33" ht="1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row>
    <row r="953" spans="1:33" ht="1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row>
    <row r="954" spans="1:33" ht="1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row>
    <row r="955" spans="1:33" ht="1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row>
    <row r="956" spans="1:33" ht="1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row>
    <row r="957" spans="1:33" ht="1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row>
    <row r="958" spans="1:33" ht="1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row>
    <row r="959" spans="1:33" ht="1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row>
    <row r="960" spans="1:33" ht="1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row>
    <row r="961" spans="1:33" ht="1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row>
    <row r="962" spans="1:33" ht="1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row>
    <row r="963" spans="1:33" ht="1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row>
    <row r="964" spans="1:33" ht="1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row>
    <row r="965" spans="1:33" ht="1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row>
    <row r="966" spans="1:33" ht="1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row>
    <row r="967" spans="1:33" ht="1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row>
    <row r="968" spans="1:33" ht="1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row>
    <row r="969" spans="1:33" ht="1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row>
    <row r="970" spans="1:33" ht="1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row>
    <row r="971" spans="1:33" ht="13">
      <c r="A971" s="30"/>
      <c r="B971" s="30"/>
      <c r="C971" s="30"/>
      <c r="D971" s="30"/>
      <c r="E971" s="30"/>
      <c r="F971" s="30"/>
      <c r="G971" s="30"/>
      <c r="H971" s="30"/>
      <c r="I971" s="30"/>
      <c r="J971" s="30"/>
      <c r="K971" s="30"/>
      <c r="L971" s="30"/>
      <c r="N971" s="30"/>
      <c r="O971" s="30"/>
      <c r="P971" s="30"/>
      <c r="Q971" s="30"/>
      <c r="R971" s="30"/>
      <c r="S971" s="30"/>
      <c r="T971" s="30"/>
      <c r="U971" s="30"/>
      <c r="V971" s="30"/>
      <c r="W971" s="30"/>
      <c r="X971" s="30"/>
      <c r="Y971" s="30"/>
      <c r="Z971" s="30"/>
      <c r="AA971" s="30"/>
      <c r="AB971" s="30"/>
      <c r="AC971" s="30"/>
      <c r="AD971" s="30"/>
      <c r="AE971" s="30"/>
      <c r="AF971" s="30"/>
      <c r="AG971" s="30"/>
    </row>
    <row r="972" spans="1:33" ht="13">
      <c r="A972" s="30"/>
      <c r="B972" s="30"/>
      <c r="C972" s="30"/>
      <c r="D972" s="30"/>
      <c r="E972" s="30"/>
      <c r="F972" s="30"/>
      <c r="G972" s="30"/>
      <c r="H972" s="30"/>
      <c r="I972" s="30"/>
      <c r="J972" s="30"/>
      <c r="K972" s="30"/>
      <c r="L972" s="30"/>
      <c r="N972" s="30"/>
      <c r="O972" s="30"/>
      <c r="P972" s="30"/>
      <c r="Q972" s="30"/>
      <c r="R972" s="30"/>
      <c r="S972" s="30"/>
      <c r="T972" s="30"/>
      <c r="U972" s="30"/>
      <c r="V972" s="30"/>
      <c r="W972" s="30"/>
      <c r="X972" s="30"/>
      <c r="Y972" s="30"/>
      <c r="Z972" s="30"/>
      <c r="AA972" s="30"/>
      <c r="AB972" s="30"/>
      <c r="AC972" s="30"/>
      <c r="AD972" s="30"/>
      <c r="AE972" s="30"/>
      <c r="AF972" s="30"/>
      <c r="AG972" s="30"/>
    </row>
    <row r="973" spans="1:33" ht="13">
      <c r="A973" s="30"/>
      <c r="B973" s="30"/>
      <c r="C973" s="30"/>
      <c r="D973" s="30"/>
      <c r="N973" s="30"/>
      <c r="O973" s="30"/>
      <c r="P973" s="30"/>
      <c r="Q973" s="30"/>
      <c r="R973" s="30"/>
      <c r="S973" s="30"/>
      <c r="T973" s="30"/>
      <c r="U973" s="30"/>
      <c r="V973" s="30"/>
      <c r="W973" s="30"/>
      <c r="X973" s="30"/>
      <c r="Y973" s="30"/>
      <c r="Z973" s="30"/>
      <c r="AA973" s="30"/>
      <c r="AB973" s="30"/>
      <c r="AC973" s="30"/>
      <c r="AD973" s="30"/>
      <c r="AE973" s="30"/>
      <c r="AF973" s="30"/>
      <c r="AG973" s="30"/>
    </row>
    <row r="974" spans="1:33" ht="13">
      <c r="A974" s="30"/>
      <c r="B974" s="30"/>
      <c r="C974" s="30"/>
      <c r="D974" s="30"/>
      <c r="N974" s="30"/>
      <c r="O974" s="30"/>
      <c r="P974" s="30"/>
      <c r="Q974" s="30"/>
      <c r="R974" s="30"/>
      <c r="S974" s="30"/>
      <c r="T974" s="30"/>
      <c r="U974" s="30"/>
      <c r="V974" s="30"/>
      <c r="W974" s="30"/>
      <c r="X974" s="30"/>
      <c r="Y974" s="30"/>
      <c r="Z974" s="30"/>
      <c r="AA974" s="30"/>
      <c r="AB974" s="30"/>
      <c r="AC974" s="30"/>
      <c r="AD974" s="30"/>
      <c r="AE974" s="30"/>
      <c r="AF974" s="30"/>
      <c r="AG974" s="30"/>
    </row>
    <row r="975" spans="1:33" ht="13">
      <c r="A975" s="30"/>
      <c r="B975" s="30"/>
      <c r="C975" s="30"/>
      <c r="D975" s="30"/>
      <c r="N975" s="30"/>
      <c r="O975" s="30"/>
      <c r="P975" s="30"/>
      <c r="Q975" s="30"/>
      <c r="R975" s="30"/>
      <c r="S975" s="30"/>
      <c r="T975" s="30"/>
      <c r="U975" s="30"/>
      <c r="V975" s="30"/>
      <c r="W975" s="30"/>
      <c r="X975" s="30"/>
      <c r="Y975" s="30"/>
      <c r="Z975" s="30"/>
      <c r="AA975" s="30"/>
      <c r="AB975" s="30"/>
      <c r="AC975" s="30"/>
      <c r="AD975" s="30"/>
      <c r="AE975" s="30"/>
      <c r="AF975" s="30"/>
      <c r="AG975" s="30"/>
    </row>
    <row r="976" spans="1:33" ht="13">
      <c r="A976" s="30"/>
      <c r="B976" s="30"/>
      <c r="C976" s="30"/>
      <c r="D976" s="30"/>
      <c r="N976" s="30"/>
      <c r="O976" s="30"/>
      <c r="P976" s="30"/>
      <c r="Q976" s="30"/>
      <c r="R976" s="30"/>
      <c r="S976" s="30"/>
      <c r="T976" s="30"/>
      <c r="U976" s="30"/>
      <c r="V976" s="30"/>
      <c r="W976" s="30"/>
      <c r="X976" s="30"/>
      <c r="Y976" s="30"/>
      <c r="Z976" s="30"/>
      <c r="AA976" s="30"/>
      <c r="AB976" s="30"/>
      <c r="AC976" s="30"/>
      <c r="AD976" s="30"/>
      <c r="AE976" s="30"/>
      <c r="AF976" s="30"/>
      <c r="AG976" s="30"/>
    </row>
    <row r="977" spans="1:33" ht="13">
      <c r="A977" s="30"/>
      <c r="B977" s="30"/>
      <c r="C977" s="30"/>
      <c r="D977" s="30"/>
      <c r="N977" s="30"/>
      <c r="O977" s="30"/>
      <c r="P977" s="30"/>
      <c r="Q977" s="30"/>
      <c r="R977" s="30"/>
      <c r="S977" s="30"/>
      <c r="T977" s="30"/>
      <c r="U977" s="30"/>
      <c r="V977" s="30"/>
      <c r="W977" s="30"/>
      <c r="X977" s="30"/>
      <c r="Y977" s="30"/>
      <c r="Z977" s="30"/>
      <c r="AA977" s="30"/>
      <c r="AB977" s="30"/>
      <c r="AC977" s="30"/>
      <c r="AD977" s="30"/>
      <c r="AE977" s="30"/>
      <c r="AF977" s="30"/>
      <c r="AG977" s="30"/>
    </row>
    <row r="978" spans="1:33" ht="13">
      <c r="A978" s="30"/>
      <c r="B978" s="30"/>
      <c r="C978" s="30"/>
      <c r="D978" s="30"/>
      <c r="N978" s="30"/>
      <c r="O978" s="30"/>
      <c r="P978" s="30"/>
      <c r="Q978" s="30"/>
      <c r="R978" s="30"/>
      <c r="S978" s="30"/>
      <c r="T978" s="30"/>
      <c r="U978" s="30"/>
      <c r="V978" s="30"/>
      <c r="W978" s="30"/>
      <c r="X978" s="30"/>
      <c r="Y978" s="30"/>
      <c r="Z978" s="30"/>
      <c r="AA978" s="30"/>
      <c r="AB978" s="30"/>
      <c r="AC978" s="30"/>
      <c r="AD978" s="30"/>
      <c r="AE978" s="30"/>
      <c r="AF978" s="30"/>
      <c r="AG978" s="30"/>
    </row>
    <row r="979" spans="1:33" ht="13">
      <c r="A979" s="30"/>
      <c r="B979" s="30"/>
      <c r="C979" s="30"/>
      <c r="D979" s="30"/>
      <c r="N979" s="30"/>
      <c r="O979" s="30"/>
      <c r="P979" s="30"/>
      <c r="Q979" s="30"/>
      <c r="R979" s="30"/>
      <c r="S979" s="30"/>
      <c r="T979" s="30"/>
      <c r="U979" s="30"/>
      <c r="V979" s="30"/>
      <c r="W979" s="30"/>
      <c r="X979" s="30"/>
      <c r="Y979" s="30"/>
      <c r="Z979" s="30"/>
      <c r="AA979" s="30"/>
      <c r="AB979" s="30"/>
      <c r="AC979" s="30"/>
      <c r="AD979" s="30"/>
      <c r="AE979" s="30"/>
      <c r="AF979" s="30"/>
      <c r="AG979" s="30"/>
    </row>
    <row r="980" spans="1:33" ht="13">
      <c r="A980" s="30"/>
      <c r="B980" s="30"/>
      <c r="C980" s="30"/>
      <c r="D980" s="30"/>
      <c r="N980" s="30"/>
      <c r="O980" s="30"/>
      <c r="P980" s="30"/>
      <c r="Q980" s="30"/>
      <c r="R980" s="30"/>
      <c r="S980" s="30"/>
      <c r="T980" s="30"/>
      <c r="U980" s="30"/>
      <c r="V980" s="30"/>
      <c r="W980" s="30"/>
      <c r="X980" s="30"/>
      <c r="Y980" s="30"/>
      <c r="Z980" s="30"/>
      <c r="AA980" s="30"/>
      <c r="AB980" s="30"/>
      <c r="AC980" s="30"/>
      <c r="AD980" s="30"/>
      <c r="AE980" s="30"/>
      <c r="AF980" s="30"/>
      <c r="AG980" s="30"/>
    </row>
    <row r="981" spans="1:33" ht="13">
      <c r="A981" s="30"/>
      <c r="B981" s="30"/>
      <c r="C981" s="30"/>
      <c r="D981" s="30"/>
      <c r="N981" s="30"/>
      <c r="O981" s="30"/>
      <c r="P981" s="30"/>
      <c r="Q981" s="30"/>
      <c r="R981" s="30"/>
      <c r="S981" s="30"/>
      <c r="T981" s="30"/>
      <c r="U981" s="30"/>
      <c r="V981" s="30"/>
      <c r="W981" s="30"/>
      <c r="X981" s="30"/>
      <c r="Y981" s="30"/>
      <c r="Z981" s="30"/>
      <c r="AA981" s="30"/>
      <c r="AB981" s="30"/>
      <c r="AC981" s="30"/>
      <c r="AD981" s="30"/>
      <c r="AE981" s="30"/>
      <c r="AF981" s="30"/>
      <c r="AG981" s="30"/>
    </row>
  </sheetData>
  <mergeCells count="11">
    <mergeCell ref="A14:A17"/>
    <mergeCell ref="B14:B17"/>
    <mergeCell ref="A1:F1"/>
    <mergeCell ref="A12:C12"/>
    <mergeCell ref="A5:A6"/>
    <mergeCell ref="A9:A10"/>
    <mergeCell ref="K12:L12"/>
    <mergeCell ref="M12:M13"/>
    <mergeCell ref="N12:N13"/>
    <mergeCell ref="O12:O13"/>
    <mergeCell ref="I18:L18"/>
  </mergeCells>
  <dataValidations count="4">
    <dataValidation type="list" allowBlank="1" sqref="E14:E17" xr:uid="{00000000-0002-0000-0300-000000000000}">
      <formula1>"Preventivo,Detectivo"</formula1>
    </dataValidation>
    <dataValidation type="list" allowBlank="1" sqref="D14:D17" xr:uid="{00000000-0002-0000-0300-000001000000}">
      <formula1>"Automático,Manual"</formula1>
    </dataValidation>
    <dataValidation type="list" allowBlank="1" sqref="F14:F17" xr:uid="{00000000-0002-0000-0300-000002000000}">
      <formula1>"Autorização,Reconciliação,KPI's,Configuração,Segregação de Função,Relatório de Exceção,Revisão Gerencial,Interface de sistema,Acesso a sistemas"</formula1>
    </dataValidation>
    <dataValidation type="list" allowBlank="1" sqref="I14:I17" xr:uid="{00000000-0002-0000-0300-000003000000}">
      <formula1>"0,1,2,3"</formula1>
    </dataValidation>
  </dataValidations>
  <hyperlinks>
    <hyperlink ref="N14" r:id="rId1" xr:uid="{0F4A4EE3-B5D6-4A0C-A5CE-933B0E778F25}"/>
    <hyperlink ref="N15:N17" r:id="rId2" display="Link" xr:uid="{69D5B8C5-FC3E-4DF2-B573-77CFAD7C90AC}"/>
  </hyperlinks>
  <pageMargins left="0" right="0" top="0" bottom="0" header="0" footer="0"/>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3:F10"/>
  <sheetViews>
    <sheetView workbookViewId="0"/>
  </sheetViews>
  <sheetFormatPr defaultColWidth="14.453125" defaultRowHeight="15.75" customHeight="1"/>
  <cols>
    <col min="5" max="6" width="14.453125" hidden="1"/>
  </cols>
  <sheetData>
    <row r="3" spans="2:4" ht="15.75" customHeight="1">
      <c r="B3" s="92" t="s">
        <v>1761</v>
      </c>
      <c r="C3" s="92" t="s">
        <v>1762</v>
      </c>
      <c r="D3" s="92" t="s">
        <v>1763</v>
      </c>
    </row>
    <row r="4" spans="2:4" ht="15.75" customHeight="1">
      <c r="B4" s="92" t="s">
        <v>1764</v>
      </c>
      <c r="C4" s="92">
        <v>0.2</v>
      </c>
      <c r="D4" s="92">
        <f t="shared" ref="D4:D7" ca="1" si="0">RANDBETWEEN(1,25)</f>
        <v>11</v>
      </c>
    </row>
    <row r="5" spans="2:4" ht="15.75" customHeight="1">
      <c r="B5" s="92" t="s">
        <v>1765</v>
      </c>
      <c r="C5" s="92">
        <v>0.5</v>
      </c>
      <c r="D5" s="92">
        <f t="shared" ca="1" si="0"/>
        <v>18</v>
      </c>
    </row>
    <row r="6" spans="2:4" ht="15.75" customHeight="1">
      <c r="B6" s="92" t="s">
        <v>1766</v>
      </c>
      <c r="C6" s="92">
        <v>0.7</v>
      </c>
      <c r="D6" s="92">
        <f t="shared" ca="1" si="0"/>
        <v>10</v>
      </c>
    </row>
    <row r="7" spans="2:4" ht="15.75" customHeight="1">
      <c r="B7" s="92" t="s">
        <v>1767</v>
      </c>
      <c r="C7" s="92">
        <v>0.3</v>
      </c>
      <c r="D7" s="92">
        <f t="shared" ca="1" si="0"/>
        <v>23</v>
      </c>
    </row>
    <row r="8" spans="2:4" ht="15.75" customHeight="1">
      <c r="B8" s="92" t="s">
        <v>1768</v>
      </c>
      <c r="C8" s="92">
        <v>0.8</v>
      </c>
      <c r="D8" s="92">
        <v>6</v>
      </c>
    </row>
    <row r="9" spans="2:4" ht="15.75" customHeight="1">
      <c r="B9" s="92" t="s">
        <v>1769</v>
      </c>
      <c r="C9" s="92">
        <v>0.25</v>
      </c>
      <c r="D9" s="92">
        <f t="shared" ref="D9:D10" ca="1" si="1">RANDBETWEEN(1,25)</f>
        <v>20</v>
      </c>
    </row>
    <row r="10" spans="2:4" ht="15.75" customHeight="1">
      <c r="B10" s="92" t="s">
        <v>1770</v>
      </c>
      <c r="C10" s="92">
        <v>0.15</v>
      </c>
      <c r="D10" s="92">
        <f t="shared" ca="1" si="1"/>
        <v>5</v>
      </c>
    </row>
  </sheetData>
  <pageMargins left="0" right="0" top="0" bottom="0" header="0" footer="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23"/>
  <sheetViews>
    <sheetView workbookViewId="0">
      <selection activeCell="B31" sqref="B31"/>
    </sheetView>
  </sheetViews>
  <sheetFormatPr defaultColWidth="14.453125" defaultRowHeight="15.75" customHeight="1"/>
  <cols>
    <col min="1" max="1" width="32" customWidth="1"/>
    <col min="2" max="2" width="34.26953125" customWidth="1"/>
    <col min="3" max="3" width="21.26953125" hidden="1" customWidth="1"/>
    <col min="4" max="4" width="27.1796875" customWidth="1"/>
    <col min="5" max="5" width="33.7265625" customWidth="1"/>
    <col min="6" max="6" width="36" customWidth="1"/>
    <col min="7" max="7" width="32.7265625" customWidth="1"/>
  </cols>
  <sheetData>
    <row r="1" spans="1:26" ht="13">
      <c r="A1" s="93"/>
      <c r="B1" s="93"/>
      <c r="C1" s="2"/>
      <c r="D1" s="2"/>
      <c r="E1" s="2"/>
      <c r="F1" s="2"/>
      <c r="G1" s="2"/>
      <c r="H1" s="94"/>
      <c r="I1" s="94"/>
      <c r="J1" s="94"/>
      <c r="K1" s="94"/>
      <c r="L1" s="94"/>
      <c r="M1" s="94"/>
      <c r="N1" s="94"/>
      <c r="O1" s="94"/>
      <c r="P1" s="94"/>
      <c r="Q1" s="94"/>
      <c r="R1" s="94"/>
      <c r="S1" s="94"/>
      <c r="T1" s="94"/>
      <c r="U1" s="94"/>
      <c r="V1" s="94"/>
      <c r="W1" s="94"/>
      <c r="X1" s="94"/>
      <c r="Y1" s="94"/>
      <c r="Z1" s="94"/>
    </row>
    <row r="2" spans="1:26" ht="26">
      <c r="A2" s="93" t="s">
        <v>1771</v>
      </c>
      <c r="B2" s="93"/>
      <c r="C2" s="2"/>
      <c r="D2" s="2"/>
      <c r="E2" s="2"/>
      <c r="F2" s="2"/>
      <c r="G2" s="2"/>
      <c r="H2" s="94"/>
      <c r="I2" s="94"/>
      <c r="J2" s="94"/>
      <c r="K2" s="94"/>
      <c r="L2" s="94"/>
      <c r="M2" s="94"/>
      <c r="N2" s="94"/>
      <c r="O2" s="94"/>
      <c r="P2" s="94"/>
      <c r="Q2" s="94"/>
      <c r="R2" s="94"/>
      <c r="S2" s="94"/>
      <c r="T2" s="94"/>
      <c r="U2" s="94"/>
      <c r="V2" s="94"/>
      <c r="W2" s="94"/>
      <c r="X2" s="94"/>
      <c r="Y2" s="94"/>
      <c r="Z2" s="94"/>
    </row>
    <row r="3" spans="1:26" ht="13">
      <c r="A3" s="93"/>
      <c r="B3" s="93"/>
      <c r="C3" s="2"/>
      <c r="D3" s="2"/>
      <c r="E3" s="2"/>
      <c r="F3" s="2"/>
      <c r="G3" s="2"/>
      <c r="H3" s="94"/>
      <c r="I3" s="94"/>
      <c r="J3" s="94"/>
      <c r="K3" s="94"/>
      <c r="L3" s="94"/>
      <c r="M3" s="94"/>
      <c r="N3" s="94"/>
      <c r="O3" s="94"/>
      <c r="P3" s="94"/>
      <c r="Q3" s="94"/>
      <c r="R3" s="94"/>
      <c r="S3" s="94"/>
      <c r="T3" s="94"/>
      <c r="U3" s="94"/>
      <c r="V3" s="94"/>
      <c r="W3" s="94"/>
      <c r="X3" s="94"/>
      <c r="Y3" s="94"/>
      <c r="Z3" s="94"/>
    </row>
    <row r="4" spans="1:26" ht="13">
      <c r="A4" s="546" t="s">
        <v>1772</v>
      </c>
      <c r="B4" s="547"/>
      <c r="C4" s="548" t="s">
        <v>1773</v>
      </c>
      <c r="D4" s="508"/>
      <c r="E4" s="508"/>
      <c r="F4" s="508"/>
      <c r="G4" s="508"/>
      <c r="H4" s="94"/>
      <c r="I4" s="94"/>
      <c r="J4" s="94"/>
      <c r="K4" s="94"/>
      <c r="L4" s="94"/>
      <c r="M4" s="94"/>
      <c r="N4" s="94"/>
      <c r="O4" s="94"/>
      <c r="P4" s="94"/>
      <c r="Q4" s="94"/>
      <c r="R4" s="94"/>
      <c r="S4" s="94"/>
      <c r="T4" s="94"/>
      <c r="U4" s="94"/>
      <c r="V4" s="94"/>
      <c r="W4" s="94"/>
      <c r="X4" s="94"/>
      <c r="Y4" s="94"/>
      <c r="Z4" s="94"/>
    </row>
    <row r="5" spans="1:26" ht="26">
      <c r="A5" s="95" t="s">
        <v>1</v>
      </c>
      <c r="B5" s="96" t="s">
        <v>1774</v>
      </c>
      <c r="C5" s="97" t="s">
        <v>1775</v>
      </c>
      <c r="D5" s="98" t="s">
        <v>1776</v>
      </c>
      <c r="E5" s="99" t="s">
        <v>1777</v>
      </c>
      <c r="F5" s="100" t="s">
        <v>1778</v>
      </c>
      <c r="G5" s="101" t="s">
        <v>1779</v>
      </c>
      <c r="H5" s="102"/>
      <c r="I5" s="94"/>
      <c r="J5" s="94"/>
      <c r="K5" s="94"/>
      <c r="L5" s="94"/>
      <c r="M5" s="94"/>
      <c r="N5" s="94"/>
      <c r="O5" s="94"/>
      <c r="P5" s="94"/>
      <c r="Q5" s="94"/>
      <c r="R5" s="94"/>
      <c r="S5" s="94"/>
      <c r="T5" s="94"/>
      <c r="U5" s="94"/>
      <c r="V5" s="94"/>
      <c r="W5" s="94"/>
      <c r="X5" s="94"/>
      <c r="Y5" s="94"/>
      <c r="Z5" s="94"/>
    </row>
    <row r="6" spans="1:26" ht="65">
      <c r="A6" s="542" t="s">
        <v>1780</v>
      </c>
      <c r="B6" s="103" t="s">
        <v>1781</v>
      </c>
      <c r="C6" s="104" t="s">
        <v>1782</v>
      </c>
      <c r="D6" s="105" t="s">
        <v>1783</v>
      </c>
      <c r="E6" s="106" t="s">
        <v>1784</v>
      </c>
      <c r="F6" s="107" t="s">
        <v>1785</v>
      </c>
      <c r="G6" s="108" t="s">
        <v>1786</v>
      </c>
      <c r="I6" s="94"/>
      <c r="J6" s="94"/>
      <c r="K6" s="94"/>
      <c r="L6" s="94"/>
      <c r="M6" s="94"/>
      <c r="N6" s="94"/>
      <c r="O6" s="94"/>
      <c r="P6" s="94"/>
      <c r="Q6" s="94"/>
      <c r="R6" s="94"/>
      <c r="S6" s="94"/>
      <c r="T6" s="94"/>
      <c r="U6" s="94"/>
      <c r="V6" s="94"/>
      <c r="W6" s="94"/>
      <c r="X6" s="94"/>
      <c r="Y6" s="94"/>
      <c r="Z6" s="94"/>
    </row>
    <row r="7" spans="1:26" ht="78">
      <c r="A7" s="530"/>
      <c r="B7" s="109" t="s">
        <v>1787</v>
      </c>
      <c r="C7" s="110" t="s">
        <v>1782</v>
      </c>
      <c r="D7" s="111" t="s">
        <v>1788</v>
      </c>
      <c r="E7" s="112" t="s">
        <v>1789</v>
      </c>
      <c r="F7" s="113" t="s">
        <v>1790</v>
      </c>
      <c r="G7" s="114" t="s">
        <v>1791</v>
      </c>
      <c r="H7" s="94"/>
      <c r="I7" s="94"/>
      <c r="J7" s="94"/>
      <c r="K7" s="94"/>
      <c r="L7" s="94"/>
      <c r="M7" s="94"/>
      <c r="N7" s="94"/>
      <c r="O7" s="94"/>
      <c r="P7" s="94"/>
      <c r="Q7" s="94"/>
      <c r="R7" s="94"/>
      <c r="S7" s="94"/>
      <c r="T7" s="94"/>
      <c r="U7" s="94"/>
      <c r="V7" s="94"/>
      <c r="W7" s="94"/>
      <c r="X7" s="94"/>
      <c r="Y7" s="94"/>
      <c r="Z7" s="94"/>
    </row>
    <row r="8" spans="1:26" ht="78">
      <c r="A8" s="530"/>
      <c r="B8" s="109" t="s">
        <v>1792</v>
      </c>
      <c r="C8" s="110" t="s">
        <v>1782</v>
      </c>
      <c r="D8" s="111" t="s">
        <v>1788</v>
      </c>
      <c r="E8" s="112" t="s">
        <v>1789</v>
      </c>
      <c r="F8" s="113" t="s">
        <v>1790</v>
      </c>
      <c r="G8" s="114" t="s">
        <v>1791</v>
      </c>
      <c r="H8" s="94"/>
      <c r="I8" s="94"/>
      <c r="J8" s="94"/>
      <c r="K8" s="94"/>
      <c r="L8" s="94"/>
      <c r="M8" s="94"/>
      <c r="N8" s="94"/>
      <c r="O8" s="94"/>
      <c r="P8" s="94"/>
      <c r="Q8" s="94"/>
      <c r="R8" s="94"/>
      <c r="S8" s="94"/>
      <c r="T8" s="94"/>
      <c r="U8" s="94"/>
      <c r="V8" s="94"/>
      <c r="W8" s="94"/>
      <c r="X8" s="94"/>
      <c r="Y8" s="94"/>
      <c r="Z8" s="94"/>
    </row>
    <row r="9" spans="1:26" ht="84" customHeight="1">
      <c r="A9" s="518"/>
      <c r="B9" s="115" t="s">
        <v>1793</v>
      </c>
      <c r="C9" s="116" t="s">
        <v>1782</v>
      </c>
      <c r="D9" s="117" t="s">
        <v>1788</v>
      </c>
      <c r="E9" s="118" t="s">
        <v>1789</v>
      </c>
      <c r="F9" s="25" t="s">
        <v>1790</v>
      </c>
      <c r="G9" s="119" t="s">
        <v>1791</v>
      </c>
      <c r="H9" s="94"/>
      <c r="I9" s="94"/>
      <c r="J9" s="94"/>
      <c r="K9" s="94"/>
      <c r="L9" s="94"/>
      <c r="M9" s="94"/>
      <c r="N9" s="94"/>
      <c r="O9" s="94"/>
      <c r="P9" s="94"/>
      <c r="Q9" s="94"/>
      <c r="R9" s="94"/>
      <c r="S9" s="94"/>
      <c r="T9" s="94"/>
      <c r="U9" s="94"/>
      <c r="V9" s="94"/>
      <c r="W9" s="94"/>
      <c r="X9" s="94"/>
      <c r="Y9" s="94"/>
      <c r="Z9" s="94"/>
    </row>
    <row r="10" spans="1:26" ht="39">
      <c r="A10" s="542" t="s">
        <v>1794</v>
      </c>
      <c r="B10" s="103" t="s">
        <v>1795</v>
      </c>
      <c r="C10" s="110" t="s">
        <v>1782</v>
      </c>
      <c r="D10" s="105" t="s">
        <v>1796</v>
      </c>
      <c r="E10" s="106" t="s">
        <v>1797</v>
      </c>
      <c r="F10" s="107" t="s">
        <v>1798</v>
      </c>
      <c r="G10" s="108" t="s">
        <v>1799</v>
      </c>
      <c r="H10" s="94"/>
      <c r="I10" s="94"/>
      <c r="J10" s="94"/>
      <c r="K10" s="94"/>
      <c r="L10" s="94"/>
      <c r="M10" s="94"/>
      <c r="N10" s="94"/>
      <c r="O10" s="94"/>
      <c r="P10" s="94"/>
      <c r="Q10" s="94"/>
      <c r="R10" s="94"/>
      <c r="S10" s="94"/>
      <c r="T10" s="94"/>
      <c r="U10" s="94"/>
      <c r="V10" s="94"/>
      <c r="W10" s="94"/>
      <c r="X10" s="94"/>
      <c r="Y10" s="94"/>
      <c r="Z10" s="94"/>
    </row>
    <row r="11" spans="1:26" ht="91">
      <c r="A11" s="530"/>
      <c r="B11" s="109" t="s">
        <v>1800</v>
      </c>
      <c r="C11" s="110" t="s">
        <v>1782</v>
      </c>
      <c r="D11" s="111" t="s">
        <v>1801</v>
      </c>
      <c r="E11" s="112" t="s">
        <v>1802</v>
      </c>
      <c r="F11" s="113" t="s">
        <v>1803</v>
      </c>
      <c r="G11" s="114" t="s">
        <v>1804</v>
      </c>
      <c r="H11" s="94"/>
      <c r="I11" s="94"/>
      <c r="J11" s="94"/>
      <c r="K11" s="94"/>
      <c r="L11" s="94"/>
      <c r="M11" s="94"/>
      <c r="N11" s="94"/>
      <c r="O11" s="94"/>
      <c r="P11" s="94"/>
      <c r="Q11" s="94"/>
      <c r="R11" s="94"/>
      <c r="S11" s="94"/>
      <c r="T11" s="94"/>
      <c r="U11" s="94"/>
      <c r="V11" s="94"/>
      <c r="W11" s="94"/>
      <c r="X11" s="94"/>
      <c r="Y11" s="94"/>
      <c r="Z11" s="94"/>
    </row>
    <row r="12" spans="1:26" ht="39">
      <c r="A12" s="530"/>
      <c r="B12" s="109" t="s">
        <v>1805</v>
      </c>
      <c r="C12" s="110" t="s">
        <v>1782</v>
      </c>
      <c r="D12" s="111" t="s">
        <v>1801</v>
      </c>
      <c r="E12" s="112" t="s">
        <v>1806</v>
      </c>
      <c r="F12" s="113" t="s">
        <v>1807</v>
      </c>
      <c r="G12" s="114" t="s">
        <v>1808</v>
      </c>
      <c r="H12" s="94"/>
      <c r="I12" s="94"/>
      <c r="J12" s="94"/>
      <c r="K12" s="94"/>
      <c r="L12" s="94"/>
      <c r="M12" s="94"/>
      <c r="N12" s="94"/>
      <c r="O12" s="94"/>
      <c r="P12" s="94"/>
      <c r="Q12" s="94"/>
      <c r="R12" s="94"/>
      <c r="S12" s="94"/>
      <c r="T12" s="94"/>
      <c r="U12" s="94"/>
      <c r="V12" s="94"/>
      <c r="W12" s="94"/>
      <c r="X12" s="94"/>
      <c r="Y12" s="94"/>
      <c r="Z12" s="94"/>
    </row>
    <row r="13" spans="1:26" ht="65">
      <c r="A13" s="518"/>
      <c r="B13" s="115" t="s">
        <v>1809</v>
      </c>
      <c r="C13" s="116" t="s">
        <v>1782</v>
      </c>
      <c r="D13" s="117" t="s">
        <v>1801</v>
      </c>
      <c r="E13" s="118" t="s">
        <v>1810</v>
      </c>
      <c r="F13" s="25" t="s">
        <v>1811</v>
      </c>
      <c r="G13" s="119" t="s">
        <v>1812</v>
      </c>
      <c r="H13" s="94"/>
      <c r="I13" s="94"/>
      <c r="J13" s="94"/>
      <c r="K13" s="94"/>
      <c r="L13" s="94"/>
      <c r="M13" s="94"/>
      <c r="N13" s="94"/>
      <c r="O13" s="94"/>
      <c r="P13" s="94"/>
      <c r="Q13" s="94"/>
      <c r="R13" s="94"/>
      <c r="S13" s="94"/>
      <c r="T13" s="94"/>
      <c r="U13" s="94"/>
      <c r="V13" s="94"/>
      <c r="W13" s="94"/>
      <c r="X13" s="94"/>
      <c r="Y13" s="94"/>
      <c r="Z13" s="94"/>
    </row>
    <row r="14" spans="1:26" ht="78">
      <c r="A14" s="542" t="s">
        <v>1813</v>
      </c>
      <c r="B14" s="103" t="s">
        <v>1814</v>
      </c>
      <c r="C14" s="110" t="s">
        <v>1782</v>
      </c>
      <c r="D14" s="105" t="s">
        <v>1815</v>
      </c>
      <c r="E14" s="106" t="s">
        <v>1816</v>
      </c>
      <c r="F14" s="107" t="s">
        <v>1817</v>
      </c>
      <c r="G14" s="108" t="s">
        <v>1812</v>
      </c>
      <c r="H14" s="94"/>
      <c r="I14" s="94"/>
      <c r="J14" s="94"/>
      <c r="K14" s="94"/>
      <c r="L14" s="94"/>
      <c r="M14" s="94"/>
      <c r="N14" s="94"/>
      <c r="O14" s="94"/>
      <c r="P14" s="94"/>
      <c r="Q14" s="94"/>
      <c r="R14" s="94"/>
      <c r="S14" s="94"/>
      <c r="T14" s="94"/>
      <c r="U14" s="94"/>
      <c r="V14" s="94"/>
      <c r="W14" s="94"/>
      <c r="X14" s="94"/>
      <c r="Y14" s="94"/>
      <c r="Z14" s="94"/>
    </row>
    <row r="15" spans="1:26" ht="65">
      <c r="A15" s="530"/>
      <c r="B15" s="109" t="s">
        <v>1818</v>
      </c>
      <c r="C15" s="110" t="s">
        <v>1782</v>
      </c>
      <c r="D15" s="111" t="s">
        <v>1819</v>
      </c>
      <c r="E15" s="112" t="s">
        <v>1820</v>
      </c>
      <c r="F15" s="113" t="s">
        <v>1821</v>
      </c>
      <c r="G15" s="114" t="s">
        <v>1822</v>
      </c>
      <c r="H15" s="94"/>
      <c r="I15" s="94"/>
      <c r="J15" s="94"/>
      <c r="K15" s="94"/>
      <c r="L15" s="94"/>
      <c r="M15" s="94"/>
      <c r="N15" s="94"/>
      <c r="O15" s="94"/>
      <c r="P15" s="94"/>
      <c r="Q15" s="94"/>
      <c r="R15" s="94"/>
      <c r="S15" s="94"/>
      <c r="T15" s="94"/>
      <c r="U15" s="94"/>
      <c r="V15" s="94"/>
      <c r="W15" s="94"/>
      <c r="X15" s="94"/>
      <c r="Y15" s="94"/>
      <c r="Z15" s="94"/>
    </row>
    <row r="16" spans="1:26" ht="53.25" customHeight="1">
      <c r="A16" s="518"/>
      <c r="B16" s="115" t="s">
        <v>1823</v>
      </c>
      <c r="C16" s="116" t="s">
        <v>1782</v>
      </c>
      <c r="D16" s="117" t="s">
        <v>1824</v>
      </c>
      <c r="E16" s="118" t="s">
        <v>1825</v>
      </c>
      <c r="F16" s="25" t="s">
        <v>1826</v>
      </c>
      <c r="G16" s="119" t="s">
        <v>1827</v>
      </c>
      <c r="H16" s="94"/>
      <c r="I16" s="94"/>
      <c r="J16" s="94"/>
      <c r="K16" s="94"/>
      <c r="L16" s="94"/>
      <c r="M16" s="94"/>
      <c r="N16" s="94"/>
      <c r="O16" s="94"/>
      <c r="P16" s="94"/>
      <c r="Q16" s="94"/>
      <c r="R16" s="94"/>
      <c r="S16" s="94"/>
      <c r="T16" s="94"/>
      <c r="U16" s="94"/>
      <c r="V16" s="94"/>
      <c r="W16" s="94"/>
      <c r="X16" s="94"/>
      <c r="Y16" s="94"/>
      <c r="Z16" s="94"/>
    </row>
    <row r="17" spans="1:26" ht="104">
      <c r="A17" s="542" t="s">
        <v>1828</v>
      </c>
      <c r="B17" s="103" t="s">
        <v>1829</v>
      </c>
      <c r="C17" s="110" t="s">
        <v>1782</v>
      </c>
      <c r="D17" s="105" t="s">
        <v>1830</v>
      </c>
      <c r="E17" s="106" t="s">
        <v>1831</v>
      </c>
      <c r="F17" s="107" t="s">
        <v>1832</v>
      </c>
      <c r="G17" s="108" t="s">
        <v>1833</v>
      </c>
      <c r="H17" s="94"/>
      <c r="I17" s="94"/>
      <c r="J17" s="94"/>
      <c r="K17" s="94"/>
      <c r="L17" s="94"/>
      <c r="M17" s="94"/>
      <c r="N17" s="94"/>
      <c r="O17" s="94"/>
      <c r="P17" s="94"/>
      <c r="Q17" s="94"/>
      <c r="R17" s="94"/>
      <c r="S17" s="94"/>
      <c r="T17" s="94"/>
      <c r="U17" s="94"/>
      <c r="V17" s="94"/>
      <c r="W17" s="94"/>
      <c r="X17" s="94"/>
      <c r="Y17" s="94"/>
      <c r="Z17" s="94"/>
    </row>
    <row r="18" spans="1:26" ht="39">
      <c r="A18" s="530"/>
      <c r="B18" s="109" t="s">
        <v>1834</v>
      </c>
      <c r="C18" s="110" t="s">
        <v>1782</v>
      </c>
      <c r="D18" s="111" t="s">
        <v>1835</v>
      </c>
      <c r="E18" s="112" t="s">
        <v>1836</v>
      </c>
      <c r="F18" s="113" t="s">
        <v>1837</v>
      </c>
      <c r="G18" s="114" t="s">
        <v>1838</v>
      </c>
      <c r="H18" s="94"/>
      <c r="I18" s="94"/>
      <c r="J18" s="94"/>
      <c r="K18" s="94"/>
      <c r="L18" s="94"/>
      <c r="M18" s="94"/>
      <c r="N18" s="94"/>
      <c r="O18" s="94"/>
      <c r="P18" s="94"/>
      <c r="Q18" s="94"/>
      <c r="R18" s="94"/>
      <c r="S18" s="94"/>
      <c r="T18" s="94"/>
      <c r="U18" s="94"/>
      <c r="V18" s="94"/>
      <c r="W18" s="94"/>
      <c r="X18" s="94"/>
      <c r="Y18" s="94"/>
      <c r="Z18" s="94"/>
    </row>
    <row r="19" spans="1:26" ht="117">
      <c r="A19" s="530"/>
      <c r="B19" s="109" t="s">
        <v>1839</v>
      </c>
      <c r="C19" s="110" t="s">
        <v>1782</v>
      </c>
      <c r="D19" s="111" t="s">
        <v>1840</v>
      </c>
      <c r="E19" s="112" t="s">
        <v>1841</v>
      </c>
      <c r="F19" s="113" t="s">
        <v>1842</v>
      </c>
      <c r="G19" s="114" t="s">
        <v>1843</v>
      </c>
      <c r="H19" s="94"/>
      <c r="I19" s="94"/>
      <c r="J19" s="94"/>
      <c r="K19" s="94"/>
      <c r="L19" s="94"/>
      <c r="M19" s="94"/>
      <c r="N19" s="94"/>
      <c r="O19" s="94"/>
      <c r="P19" s="94"/>
      <c r="Q19" s="94"/>
      <c r="R19" s="94"/>
      <c r="S19" s="94"/>
      <c r="T19" s="94"/>
      <c r="U19" s="94"/>
      <c r="V19" s="94"/>
      <c r="W19" s="94"/>
      <c r="X19" s="94"/>
      <c r="Y19" s="94"/>
      <c r="Z19" s="94"/>
    </row>
    <row r="20" spans="1:26" ht="78">
      <c r="A20" s="518"/>
      <c r="B20" s="115" t="s">
        <v>1844</v>
      </c>
      <c r="C20" s="116" t="s">
        <v>1782</v>
      </c>
      <c r="D20" s="117" t="s">
        <v>1845</v>
      </c>
      <c r="E20" s="118" t="s">
        <v>1846</v>
      </c>
      <c r="F20" s="25" t="s">
        <v>1847</v>
      </c>
      <c r="G20" s="119" t="s">
        <v>1848</v>
      </c>
      <c r="H20" s="94"/>
      <c r="I20" s="94"/>
      <c r="J20" s="94"/>
      <c r="K20" s="94"/>
      <c r="L20" s="94"/>
      <c r="M20" s="94"/>
      <c r="N20" s="94"/>
      <c r="O20" s="94"/>
      <c r="P20" s="94"/>
      <c r="Q20" s="94"/>
      <c r="R20" s="94"/>
      <c r="S20" s="94"/>
      <c r="T20" s="94"/>
      <c r="U20" s="94"/>
      <c r="V20" s="94"/>
      <c r="W20" s="94"/>
      <c r="X20" s="94"/>
      <c r="Y20" s="94"/>
      <c r="Z20" s="94"/>
    </row>
    <row r="21" spans="1:26" ht="143">
      <c r="A21" s="542" t="s">
        <v>1849</v>
      </c>
      <c r="B21" s="103" t="s">
        <v>1850</v>
      </c>
      <c r="C21" s="110" t="s">
        <v>1782</v>
      </c>
      <c r="D21" s="120" t="s">
        <v>1851</v>
      </c>
      <c r="E21" s="106" t="s">
        <v>1852</v>
      </c>
      <c r="F21" s="107" t="s">
        <v>1853</v>
      </c>
      <c r="G21" s="108" t="s">
        <v>1854</v>
      </c>
      <c r="H21" s="94"/>
      <c r="I21" s="94"/>
      <c r="J21" s="94"/>
      <c r="K21" s="94"/>
      <c r="L21" s="94"/>
      <c r="M21" s="94"/>
      <c r="N21" s="94"/>
      <c r="O21" s="94"/>
      <c r="P21" s="94"/>
      <c r="Q21" s="94"/>
      <c r="R21" s="94"/>
      <c r="S21" s="94"/>
      <c r="T21" s="94"/>
      <c r="U21" s="94"/>
      <c r="V21" s="94"/>
      <c r="W21" s="94"/>
      <c r="X21" s="94"/>
      <c r="Y21" s="94"/>
      <c r="Z21" s="94"/>
    </row>
    <row r="22" spans="1:26" ht="52">
      <c r="A22" s="530"/>
      <c r="B22" s="109" t="s">
        <v>1855</v>
      </c>
      <c r="C22" s="110" t="s">
        <v>1782</v>
      </c>
      <c r="D22" s="121" t="s">
        <v>1856</v>
      </c>
      <c r="E22" s="112" t="s">
        <v>1857</v>
      </c>
      <c r="F22" s="113" t="s">
        <v>1858</v>
      </c>
      <c r="G22" s="114" t="s">
        <v>1859</v>
      </c>
      <c r="H22" s="94"/>
      <c r="I22" s="94"/>
      <c r="J22" s="94"/>
      <c r="K22" s="94"/>
      <c r="L22" s="94"/>
      <c r="M22" s="94"/>
      <c r="N22" s="94"/>
      <c r="O22" s="94"/>
      <c r="P22" s="94"/>
      <c r="Q22" s="94"/>
      <c r="R22" s="94"/>
      <c r="S22" s="94"/>
      <c r="T22" s="94"/>
      <c r="U22" s="94"/>
      <c r="V22" s="94"/>
      <c r="W22" s="94"/>
      <c r="X22" s="94"/>
      <c r="Y22" s="94"/>
      <c r="Z22" s="94"/>
    </row>
    <row r="23" spans="1:26" ht="52">
      <c r="A23" s="530"/>
      <c r="B23" s="109" t="s">
        <v>1860</v>
      </c>
      <c r="C23" s="110" t="s">
        <v>1782</v>
      </c>
      <c r="D23" s="121" t="s">
        <v>1856</v>
      </c>
      <c r="E23" s="112" t="s">
        <v>1861</v>
      </c>
      <c r="F23" s="113" t="s">
        <v>1862</v>
      </c>
      <c r="G23" s="114" t="s">
        <v>1863</v>
      </c>
      <c r="H23" s="94"/>
      <c r="I23" s="94"/>
      <c r="J23" s="94"/>
      <c r="K23" s="94"/>
      <c r="L23" s="94"/>
      <c r="M23" s="94"/>
      <c r="N23" s="94"/>
      <c r="O23" s="94"/>
      <c r="P23" s="94"/>
      <c r="Q23" s="94"/>
      <c r="R23" s="94"/>
      <c r="S23" s="94"/>
      <c r="T23" s="94"/>
      <c r="U23" s="94"/>
      <c r="V23" s="94"/>
      <c r="W23" s="94"/>
      <c r="X23" s="94"/>
      <c r="Y23" s="94"/>
      <c r="Z23" s="94"/>
    </row>
    <row r="24" spans="1:26" ht="91">
      <c r="A24" s="530"/>
      <c r="B24" s="109" t="s">
        <v>1864</v>
      </c>
      <c r="C24" s="110" t="s">
        <v>1782</v>
      </c>
      <c r="D24" s="121" t="s">
        <v>1856</v>
      </c>
      <c r="E24" s="112" t="s">
        <v>1865</v>
      </c>
      <c r="F24" s="113" t="s">
        <v>1866</v>
      </c>
      <c r="G24" s="114" t="s">
        <v>1867</v>
      </c>
      <c r="H24" s="94"/>
      <c r="I24" s="94"/>
      <c r="J24" s="94"/>
      <c r="K24" s="94"/>
      <c r="L24" s="94"/>
      <c r="M24" s="94"/>
      <c r="N24" s="94"/>
      <c r="O24" s="94"/>
      <c r="P24" s="94"/>
      <c r="Q24" s="94"/>
      <c r="R24" s="94"/>
      <c r="S24" s="94"/>
      <c r="T24" s="94"/>
      <c r="U24" s="94"/>
      <c r="V24" s="94"/>
      <c r="W24" s="94"/>
      <c r="X24" s="94"/>
      <c r="Y24" s="94"/>
      <c r="Z24" s="94"/>
    </row>
    <row r="25" spans="1:26" ht="52">
      <c r="A25" s="518"/>
      <c r="B25" s="115" t="s">
        <v>1868</v>
      </c>
      <c r="C25" s="116" t="s">
        <v>1782</v>
      </c>
      <c r="D25" s="122" t="s">
        <v>1869</v>
      </c>
      <c r="E25" s="118" t="s">
        <v>1836</v>
      </c>
      <c r="F25" s="25" t="s">
        <v>1870</v>
      </c>
      <c r="G25" s="119" t="s">
        <v>1871</v>
      </c>
      <c r="H25" s="94"/>
      <c r="I25" s="94"/>
      <c r="J25" s="94"/>
      <c r="K25" s="94"/>
      <c r="L25" s="94"/>
      <c r="M25" s="94"/>
      <c r="N25" s="94"/>
      <c r="O25" s="94"/>
      <c r="P25" s="94"/>
      <c r="Q25" s="94"/>
      <c r="R25" s="94"/>
      <c r="S25" s="94"/>
      <c r="T25" s="94"/>
      <c r="U25" s="94"/>
      <c r="V25" s="94"/>
      <c r="W25" s="94"/>
      <c r="X25" s="94"/>
      <c r="Y25" s="94"/>
      <c r="Z25" s="94"/>
    </row>
    <row r="26" spans="1:26" ht="13">
      <c r="A26" s="543" t="s">
        <v>2199</v>
      </c>
      <c r="B26" s="544"/>
      <c r="C26" s="2"/>
      <c r="D26" s="124"/>
      <c r="E26" s="124"/>
      <c r="F26" s="124"/>
      <c r="G26" s="124"/>
      <c r="H26" s="94"/>
      <c r="I26" s="94"/>
      <c r="J26" s="94"/>
      <c r="K26" s="94"/>
      <c r="L26" s="94"/>
      <c r="M26" s="94"/>
      <c r="N26" s="94"/>
      <c r="O26" s="94"/>
      <c r="P26" s="94"/>
      <c r="Q26" s="94"/>
      <c r="R26" s="94"/>
      <c r="S26" s="94"/>
      <c r="T26" s="94"/>
      <c r="U26" s="94"/>
      <c r="V26" s="94"/>
      <c r="W26" s="94"/>
      <c r="X26" s="94"/>
      <c r="Y26" s="94"/>
      <c r="Z26" s="94"/>
    </row>
    <row r="27" spans="1:26" ht="13">
      <c r="A27" s="123" t="s">
        <v>1</v>
      </c>
      <c r="B27" s="123" t="s">
        <v>1774</v>
      </c>
      <c r="C27" s="2"/>
      <c r="D27" s="123"/>
      <c r="E27" s="123"/>
      <c r="F27" s="123"/>
      <c r="G27" s="123"/>
      <c r="H27" s="94"/>
      <c r="I27" s="94"/>
      <c r="J27" s="94"/>
      <c r="K27" s="94"/>
      <c r="L27" s="94"/>
      <c r="M27" s="94"/>
      <c r="N27" s="94"/>
      <c r="O27" s="94"/>
      <c r="P27" s="94"/>
      <c r="Q27" s="94"/>
      <c r="R27" s="94"/>
      <c r="S27" s="94"/>
      <c r="T27" s="94"/>
      <c r="U27" s="94"/>
      <c r="V27" s="94"/>
      <c r="W27" s="94"/>
      <c r="X27" s="94"/>
      <c r="Y27" s="94"/>
      <c r="Z27" s="94"/>
    </row>
    <row r="28" spans="1:26" ht="117">
      <c r="A28" s="531" t="s">
        <v>1872</v>
      </c>
      <c r="B28" s="500" t="s">
        <v>2918</v>
      </c>
      <c r="C28" s="545" t="s">
        <v>1782</v>
      </c>
      <c r="D28" s="120" t="s">
        <v>1873</v>
      </c>
      <c r="E28" s="106" t="s">
        <v>1874</v>
      </c>
      <c r="F28" s="107" t="s">
        <v>1875</v>
      </c>
      <c r="G28" s="108" t="s">
        <v>1876</v>
      </c>
      <c r="H28" s="94"/>
      <c r="I28" s="94"/>
      <c r="J28" s="94"/>
      <c r="K28" s="94"/>
      <c r="L28" s="94"/>
      <c r="M28" s="94"/>
      <c r="N28" s="94"/>
      <c r="O28" s="94"/>
      <c r="P28" s="94"/>
      <c r="Q28" s="94"/>
      <c r="R28" s="94"/>
      <c r="S28" s="94"/>
      <c r="T28" s="94"/>
      <c r="U28" s="94"/>
      <c r="V28" s="94"/>
      <c r="W28" s="94"/>
      <c r="X28" s="94"/>
      <c r="Y28" s="94"/>
      <c r="Z28" s="94"/>
    </row>
    <row r="29" spans="1:26" ht="87">
      <c r="A29" s="530"/>
      <c r="B29" s="501" t="s">
        <v>2919</v>
      </c>
      <c r="C29" s="508"/>
      <c r="D29" s="537" t="s">
        <v>1877</v>
      </c>
      <c r="E29" s="538" t="s">
        <v>1878</v>
      </c>
      <c r="F29" s="539" t="s">
        <v>1879</v>
      </c>
      <c r="G29" s="540" t="s">
        <v>1880</v>
      </c>
      <c r="H29" s="94"/>
      <c r="I29" s="94"/>
      <c r="J29" s="94"/>
      <c r="K29" s="94"/>
      <c r="L29" s="94"/>
      <c r="M29" s="94"/>
      <c r="N29" s="94"/>
      <c r="O29" s="94"/>
      <c r="P29" s="94"/>
      <c r="Q29" s="94"/>
      <c r="R29" s="94"/>
      <c r="S29" s="94"/>
      <c r="T29" s="94"/>
      <c r="U29" s="94"/>
      <c r="V29" s="94"/>
      <c r="W29" s="94"/>
      <c r="X29" s="94"/>
      <c r="Y29" s="94"/>
      <c r="Z29" s="94"/>
    </row>
    <row r="30" spans="1:26" ht="101.5">
      <c r="A30" s="530"/>
      <c r="B30" s="501" t="s">
        <v>2920</v>
      </c>
      <c r="C30" s="508"/>
      <c r="D30" s="530"/>
      <c r="E30" s="508"/>
      <c r="F30" s="508"/>
      <c r="G30" s="541"/>
      <c r="H30" s="94"/>
      <c r="I30" s="94"/>
      <c r="J30" s="94"/>
      <c r="K30" s="94"/>
      <c r="L30" s="94"/>
      <c r="M30" s="94"/>
      <c r="N30" s="94"/>
      <c r="O30" s="94"/>
      <c r="P30" s="94"/>
      <c r="Q30" s="94"/>
      <c r="R30" s="94"/>
      <c r="S30" s="94"/>
      <c r="T30" s="94"/>
      <c r="U30" s="94"/>
      <c r="V30" s="94"/>
      <c r="W30" s="94"/>
      <c r="X30" s="94"/>
      <c r="Y30" s="94"/>
      <c r="Z30" s="94"/>
    </row>
    <row r="31" spans="1:26" ht="87">
      <c r="A31" s="530"/>
      <c r="B31" s="501" t="s">
        <v>2923</v>
      </c>
      <c r="C31" s="508"/>
      <c r="D31" s="121" t="s">
        <v>1881</v>
      </c>
      <c r="E31" s="112" t="s">
        <v>1882</v>
      </c>
      <c r="F31" s="113" t="s">
        <v>1883</v>
      </c>
      <c r="G31" s="114" t="s">
        <v>1884</v>
      </c>
      <c r="H31" s="94"/>
      <c r="I31" s="94"/>
      <c r="J31" s="94"/>
      <c r="K31" s="94"/>
      <c r="L31" s="94"/>
      <c r="M31" s="94"/>
      <c r="N31" s="94"/>
      <c r="O31" s="94"/>
      <c r="P31" s="94"/>
      <c r="Q31" s="94"/>
      <c r="R31" s="94"/>
      <c r="S31" s="94"/>
      <c r="T31" s="94"/>
      <c r="U31" s="94"/>
      <c r="V31" s="94"/>
      <c r="W31" s="94"/>
      <c r="X31" s="94"/>
      <c r="Y31" s="94"/>
      <c r="Z31" s="94"/>
    </row>
    <row r="32" spans="1:26" ht="117">
      <c r="A32" s="518"/>
      <c r="B32" s="502" t="s">
        <v>2922</v>
      </c>
      <c r="C32" s="508"/>
      <c r="D32" s="122" t="s">
        <v>1885</v>
      </c>
      <c r="E32" s="118" t="s">
        <v>1886</v>
      </c>
      <c r="F32" s="25" t="s">
        <v>1887</v>
      </c>
      <c r="G32" s="119" t="s">
        <v>1888</v>
      </c>
      <c r="H32" s="94"/>
      <c r="I32" s="94"/>
      <c r="J32" s="94"/>
      <c r="K32" s="94"/>
      <c r="L32" s="94"/>
      <c r="M32" s="94"/>
      <c r="N32" s="94"/>
      <c r="O32" s="94"/>
      <c r="P32" s="94"/>
      <c r="Q32" s="94"/>
      <c r="R32" s="94"/>
      <c r="S32" s="94"/>
      <c r="T32" s="94"/>
      <c r="U32" s="94"/>
      <c r="V32" s="94"/>
      <c r="W32" s="94"/>
      <c r="X32" s="94"/>
      <c r="Y32" s="94"/>
      <c r="Z32" s="94"/>
    </row>
    <row r="33" spans="1:26" ht="91">
      <c r="A33" s="531" t="s">
        <v>1889</v>
      </c>
      <c r="B33" s="500" t="s">
        <v>2921</v>
      </c>
      <c r="C33" s="2"/>
      <c r="D33" s="120" t="s">
        <v>1890</v>
      </c>
      <c r="E33" s="106" t="s">
        <v>1891</v>
      </c>
      <c r="F33" s="107" t="s">
        <v>1892</v>
      </c>
      <c r="G33" s="108" t="s">
        <v>1893</v>
      </c>
      <c r="H33" s="126"/>
      <c r="I33" s="94"/>
      <c r="J33" s="94"/>
      <c r="K33" s="94"/>
      <c r="L33" s="94"/>
      <c r="M33" s="94"/>
      <c r="N33" s="94"/>
      <c r="O33" s="94"/>
      <c r="P33" s="94"/>
      <c r="Q33" s="94"/>
      <c r="R33" s="94"/>
      <c r="S33" s="94"/>
      <c r="T33" s="94"/>
      <c r="U33" s="94"/>
      <c r="V33" s="94"/>
      <c r="W33" s="94"/>
      <c r="X33" s="94"/>
      <c r="Y33" s="94"/>
      <c r="Z33" s="94"/>
    </row>
    <row r="34" spans="1:26" ht="39">
      <c r="A34" s="530"/>
      <c r="B34" s="501" t="s">
        <v>2211</v>
      </c>
      <c r="C34" s="2"/>
      <c r="D34" s="121" t="s">
        <v>1894</v>
      </c>
      <c r="E34" s="112" t="s">
        <v>1895</v>
      </c>
      <c r="F34" s="113" t="s">
        <v>1896</v>
      </c>
      <c r="G34" s="114" t="s">
        <v>1897</v>
      </c>
      <c r="H34" s="94"/>
      <c r="I34" s="94"/>
      <c r="J34" s="94"/>
      <c r="K34" s="94"/>
      <c r="L34" s="94"/>
      <c r="M34" s="94"/>
      <c r="N34" s="94"/>
      <c r="O34" s="94"/>
      <c r="P34" s="94"/>
      <c r="Q34" s="94"/>
      <c r="R34" s="94"/>
      <c r="S34" s="94"/>
      <c r="T34" s="94"/>
      <c r="U34" s="94"/>
      <c r="V34" s="94"/>
      <c r="W34" s="94"/>
      <c r="X34" s="94"/>
      <c r="Y34" s="94"/>
      <c r="Z34" s="94"/>
    </row>
    <row r="35" spans="1:26" ht="52">
      <c r="A35" s="530"/>
      <c r="B35" s="501" t="s">
        <v>2215</v>
      </c>
      <c r="C35" s="2"/>
      <c r="D35" s="121" t="s">
        <v>1898</v>
      </c>
      <c r="E35" s="112" t="s">
        <v>1899</v>
      </c>
      <c r="F35" s="113" t="s">
        <v>1900</v>
      </c>
      <c r="G35" s="114" t="s">
        <v>1901</v>
      </c>
      <c r="H35" s="94"/>
      <c r="I35" s="94"/>
      <c r="J35" s="94"/>
      <c r="K35" s="94"/>
      <c r="L35" s="94"/>
      <c r="M35" s="94"/>
      <c r="N35" s="94"/>
      <c r="O35" s="94"/>
      <c r="P35" s="94"/>
      <c r="Q35" s="94"/>
      <c r="R35" s="94"/>
      <c r="S35" s="94"/>
      <c r="T35" s="94"/>
      <c r="U35" s="94"/>
      <c r="V35" s="94"/>
      <c r="W35" s="94"/>
      <c r="X35" s="94"/>
      <c r="Y35" s="94"/>
      <c r="Z35" s="94"/>
    </row>
    <row r="36" spans="1:26" ht="87">
      <c r="A36" s="530"/>
      <c r="B36" s="501" t="s">
        <v>2216</v>
      </c>
      <c r="C36" s="2"/>
      <c r="D36" s="121" t="s">
        <v>1902</v>
      </c>
      <c r="E36" s="112" t="s">
        <v>1903</v>
      </c>
      <c r="F36" s="113" t="s">
        <v>1904</v>
      </c>
      <c r="G36" s="127" t="s">
        <v>1905</v>
      </c>
      <c r="H36" s="94"/>
      <c r="I36" s="94"/>
      <c r="J36" s="94"/>
      <c r="K36" s="94"/>
      <c r="L36" s="94"/>
      <c r="M36" s="94"/>
      <c r="N36" s="94"/>
      <c r="O36" s="94"/>
      <c r="P36" s="94"/>
      <c r="Q36" s="94"/>
      <c r="R36" s="94"/>
      <c r="S36" s="94"/>
      <c r="T36" s="94"/>
      <c r="U36" s="94"/>
      <c r="V36" s="94"/>
      <c r="W36" s="94"/>
      <c r="X36" s="94"/>
      <c r="Y36" s="94"/>
      <c r="Z36" s="94"/>
    </row>
    <row r="37" spans="1:26" ht="52">
      <c r="A37" s="518"/>
      <c r="B37" s="502" t="s">
        <v>2217</v>
      </c>
      <c r="C37" s="2"/>
      <c r="D37" s="122" t="s">
        <v>1906</v>
      </c>
      <c r="E37" s="118" t="s">
        <v>1907</v>
      </c>
      <c r="F37" s="25" t="s">
        <v>1908</v>
      </c>
      <c r="G37" s="119" t="s">
        <v>1909</v>
      </c>
      <c r="H37" s="94"/>
      <c r="I37" s="94"/>
      <c r="J37" s="94"/>
      <c r="K37" s="94"/>
      <c r="L37" s="94"/>
      <c r="M37" s="94"/>
      <c r="N37" s="94"/>
      <c r="O37" s="94"/>
      <c r="P37" s="94"/>
      <c r="Q37" s="94"/>
      <c r="R37" s="94"/>
      <c r="S37" s="94"/>
      <c r="T37" s="94"/>
      <c r="U37" s="94"/>
      <c r="V37" s="94"/>
      <c r="W37" s="94"/>
      <c r="X37" s="94"/>
      <c r="Y37" s="94"/>
      <c r="Z37" s="94"/>
    </row>
    <row r="38" spans="1:26" ht="104">
      <c r="A38" s="531" t="s">
        <v>1910</v>
      </c>
      <c r="B38" s="500" t="s">
        <v>2219</v>
      </c>
      <c r="C38" s="2"/>
      <c r="D38" s="120" t="s">
        <v>1911</v>
      </c>
      <c r="E38" s="106" t="s">
        <v>1912</v>
      </c>
      <c r="F38" s="107" t="s">
        <v>1913</v>
      </c>
      <c r="G38" s="108" t="s">
        <v>1914</v>
      </c>
      <c r="H38" s="94"/>
      <c r="I38" s="94"/>
      <c r="J38" s="94"/>
      <c r="K38" s="94"/>
      <c r="L38" s="94"/>
      <c r="M38" s="94"/>
      <c r="N38" s="94"/>
      <c r="O38" s="94"/>
      <c r="P38" s="94"/>
      <c r="Q38" s="94"/>
      <c r="R38" s="94"/>
      <c r="S38" s="94"/>
      <c r="T38" s="94"/>
      <c r="U38" s="94"/>
      <c r="V38" s="94"/>
      <c r="W38" s="94"/>
      <c r="X38" s="94"/>
      <c r="Y38" s="94"/>
      <c r="Z38" s="94"/>
    </row>
    <row r="39" spans="1:26" ht="52">
      <c r="A39" s="530"/>
      <c r="B39" s="501" t="s">
        <v>2223</v>
      </c>
      <c r="C39" s="2"/>
      <c r="D39" s="121" t="s">
        <v>1915</v>
      </c>
      <c r="E39" s="112" t="s">
        <v>1916</v>
      </c>
      <c r="F39" s="113" t="s">
        <v>1917</v>
      </c>
      <c r="G39" s="114" t="s">
        <v>1918</v>
      </c>
      <c r="H39" s="94"/>
      <c r="I39" s="94"/>
      <c r="J39" s="94"/>
      <c r="K39" s="94"/>
      <c r="L39" s="94"/>
      <c r="M39" s="94"/>
      <c r="N39" s="94"/>
      <c r="O39" s="94"/>
      <c r="P39" s="94"/>
      <c r="Q39" s="94"/>
      <c r="R39" s="94"/>
      <c r="S39" s="94"/>
      <c r="T39" s="94"/>
      <c r="U39" s="94"/>
      <c r="V39" s="94"/>
      <c r="W39" s="94"/>
      <c r="X39" s="94"/>
      <c r="Y39" s="94"/>
      <c r="Z39" s="94"/>
    </row>
    <row r="40" spans="1:26" ht="117">
      <c r="A40" s="530"/>
      <c r="B40" s="501" t="s">
        <v>2226</v>
      </c>
      <c r="C40" s="2"/>
      <c r="D40" s="121" t="s">
        <v>1919</v>
      </c>
      <c r="E40" s="112" t="s">
        <v>1920</v>
      </c>
      <c r="F40" s="113" t="s">
        <v>1921</v>
      </c>
      <c r="G40" s="114" t="s">
        <v>1922</v>
      </c>
      <c r="H40" s="94"/>
      <c r="I40" s="94"/>
      <c r="J40" s="94"/>
      <c r="K40" s="94"/>
      <c r="L40" s="94"/>
      <c r="M40" s="94"/>
      <c r="N40" s="94"/>
      <c r="O40" s="94"/>
      <c r="P40" s="94"/>
      <c r="Q40" s="94"/>
      <c r="R40" s="94"/>
      <c r="S40" s="94"/>
      <c r="T40" s="94"/>
      <c r="U40" s="94"/>
      <c r="V40" s="94"/>
      <c r="W40" s="94"/>
      <c r="X40" s="94"/>
      <c r="Y40" s="94"/>
      <c r="Z40" s="94"/>
    </row>
    <row r="41" spans="1:26" ht="65">
      <c r="A41" s="518"/>
      <c r="B41" s="502" t="s">
        <v>2228</v>
      </c>
      <c r="C41" s="2"/>
      <c r="D41" s="122" t="s">
        <v>1923</v>
      </c>
      <c r="E41" s="118" t="s">
        <v>1924</v>
      </c>
      <c r="F41" s="25" t="s">
        <v>1925</v>
      </c>
      <c r="G41" s="119" t="s">
        <v>1926</v>
      </c>
      <c r="H41" s="94"/>
      <c r="I41" s="94"/>
      <c r="J41" s="94"/>
      <c r="K41" s="94"/>
      <c r="L41" s="94"/>
      <c r="M41" s="94"/>
      <c r="N41" s="94"/>
      <c r="O41" s="94"/>
      <c r="P41" s="94"/>
      <c r="Q41" s="94"/>
      <c r="R41" s="94"/>
      <c r="S41" s="94"/>
      <c r="T41" s="94"/>
      <c r="U41" s="94"/>
      <c r="V41" s="94"/>
      <c r="W41" s="94"/>
      <c r="X41" s="94"/>
      <c r="Y41" s="94"/>
      <c r="Z41" s="94"/>
    </row>
    <row r="42" spans="1:26" ht="130">
      <c r="A42" s="531" t="s">
        <v>1927</v>
      </c>
      <c r="B42" s="500" t="s">
        <v>2229</v>
      </c>
      <c r="C42" s="2"/>
      <c r="D42" s="120" t="s">
        <v>1928</v>
      </c>
      <c r="E42" s="106" t="s">
        <v>1929</v>
      </c>
      <c r="F42" s="107" t="s">
        <v>1930</v>
      </c>
      <c r="G42" s="108" t="s">
        <v>1931</v>
      </c>
      <c r="H42" s="94"/>
      <c r="I42" s="94"/>
      <c r="J42" s="94"/>
      <c r="K42" s="94"/>
      <c r="L42" s="94"/>
      <c r="M42" s="94"/>
      <c r="N42" s="94"/>
      <c r="O42" s="94"/>
      <c r="P42" s="94"/>
      <c r="Q42" s="94"/>
      <c r="R42" s="94"/>
      <c r="S42" s="94"/>
      <c r="T42" s="94"/>
      <c r="U42" s="94"/>
      <c r="V42" s="94"/>
      <c r="W42" s="94"/>
      <c r="X42" s="94"/>
      <c r="Y42" s="94"/>
      <c r="Z42" s="94"/>
    </row>
    <row r="43" spans="1:26" ht="130">
      <c r="A43" s="530"/>
      <c r="B43" s="501" t="s">
        <v>2231</v>
      </c>
      <c r="C43" s="2"/>
      <c r="D43" s="121" t="s">
        <v>1932</v>
      </c>
      <c r="E43" s="112" t="s">
        <v>1933</v>
      </c>
      <c r="F43" s="113" t="s">
        <v>1934</v>
      </c>
      <c r="G43" s="114" t="s">
        <v>1935</v>
      </c>
      <c r="H43" s="94"/>
      <c r="I43" s="94"/>
      <c r="J43" s="94"/>
      <c r="K43" s="94"/>
      <c r="L43" s="94"/>
      <c r="M43" s="94"/>
      <c r="N43" s="94"/>
      <c r="O43" s="94"/>
      <c r="P43" s="94"/>
      <c r="Q43" s="94"/>
      <c r="R43" s="94"/>
      <c r="S43" s="94"/>
      <c r="T43" s="94"/>
      <c r="U43" s="94"/>
      <c r="V43" s="94"/>
      <c r="W43" s="94"/>
      <c r="X43" s="94"/>
      <c r="Y43" s="94"/>
      <c r="Z43" s="94"/>
    </row>
    <row r="44" spans="1:26" ht="117">
      <c r="A44" s="518"/>
      <c r="B44" s="502" t="s">
        <v>2234</v>
      </c>
      <c r="C44" s="2"/>
      <c r="D44" s="122" t="s">
        <v>1936</v>
      </c>
      <c r="E44" s="118" t="s">
        <v>1937</v>
      </c>
      <c r="F44" s="25" t="s">
        <v>1938</v>
      </c>
      <c r="G44" s="119" t="s">
        <v>1935</v>
      </c>
      <c r="H44" s="94"/>
      <c r="I44" s="94"/>
      <c r="J44" s="94"/>
      <c r="K44" s="94"/>
      <c r="L44" s="94"/>
      <c r="M44" s="94"/>
      <c r="N44" s="94"/>
      <c r="O44" s="94"/>
      <c r="P44" s="94"/>
      <c r="Q44" s="94"/>
      <c r="R44" s="94"/>
      <c r="S44" s="94"/>
      <c r="T44" s="94"/>
      <c r="U44" s="94"/>
      <c r="V44" s="94"/>
      <c r="W44" s="94"/>
      <c r="X44" s="94"/>
      <c r="Y44" s="94"/>
      <c r="Z44" s="94"/>
    </row>
    <row r="45" spans="1:26" ht="13">
      <c r="A45" s="532" t="s">
        <v>1939</v>
      </c>
      <c r="B45" s="508"/>
      <c r="C45" s="2"/>
      <c r="D45" s="129"/>
      <c r="E45" s="129"/>
      <c r="F45" s="129"/>
      <c r="G45" s="129"/>
      <c r="H45" s="94"/>
      <c r="I45" s="94"/>
      <c r="J45" s="94"/>
      <c r="K45" s="94"/>
      <c r="L45" s="94"/>
      <c r="M45" s="94"/>
      <c r="N45" s="94"/>
      <c r="O45" s="94"/>
      <c r="P45" s="94"/>
      <c r="Q45" s="94"/>
      <c r="R45" s="94"/>
      <c r="S45" s="94"/>
      <c r="T45" s="94"/>
      <c r="U45" s="94"/>
      <c r="V45" s="94"/>
      <c r="W45" s="94"/>
      <c r="X45" s="94"/>
      <c r="Y45" s="94"/>
      <c r="Z45" s="94"/>
    </row>
    <row r="46" spans="1:26" ht="13">
      <c r="A46" s="128" t="s">
        <v>1</v>
      </c>
      <c r="B46" s="128" t="s">
        <v>1774</v>
      </c>
      <c r="C46" s="2"/>
      <c r="D46" s="128"/>
      <c r="E46" s="128"/>
      <c r="F46" s="128"/>
      <c r="G46" s="128"/>
      <c r="H46" s="94"/>
      <c r="I46" s="94"/>
      <c r="J46" s="94"/>
      <c r="K46" s="94"/>
      <c r="L46" s="94"/>
      <c r="M46" s="94"/>
      <c r="N46" s="94"/>
      <c r="O46" s="94"/>
      <c r="P46" s="94"/>
      <c r="Q46" s="94"/>
      <c r="R46" s="94"/>
      <c r="S46" s="94"/>
      <c r="T46" s="94"/>
      <c r="U46" s="94"/>
      <c r="V46" s="94"/>
      <c r="W46" s="94"/>
      <c r="X46" s="94"/>
      <c r="Y46" s="94"/>
      <c r="Z46" s="94"/>
    </row>
    <row r="47" spans="1:26" ht="78">
      <c r="A47" s="533" t="s">
        <v>1940</v>
      </c>
      <c r="B47" s="130" t="s">
        <v>1941</v>
      </c>
      <c r="C47" s="2"/>
      <c r="D47" s="120" t="s">
        <v>1942</v>
      </c>
      <c r="E47" s="106" t="s">
        <v>1943</v>
      </c>
      <c r="F47" s="107" t="s">
        <v>1944</v>
      </c>
      <c r="G47" s="108" t="s">
        <v>1945</v>
      </c>
      <c r="H47" s="94"/>
      <c r="I47" s="94"/>
      <c r="J47" s="94"/>
      <c r="K47" s="94"/>
      <c r="L47" s="94"/>
      <c r="M47" s="94"/>
      <c r="N47" s="94"/>
      <c r="O47" s="94"/>
      <c r="P47" s="94"/>
      <c r="Q47" s="94"/>
      <c r="R47" s="94"/>
      <c r="S47" s="94"/>
      <c r="T47" s="94"/>
      <c r="U47" s="94"/>
      <c r="V47" s="94"/>
      <c r="W47" s="94"/>
      <c r="X47" s="94"/>
      <c r="Y47" s="94"/>
      <c r="Z47" s="94"/>
    </row>
    <row r="48" spans="1:26" ht="104">
      <c r="A48" s="530"/>
      <c r="B48" s="131" t="s">
        <v>1946</v>
      </c>
      <c r="C48" s="2"/>
      <c r="D48" s="121" t="s">
        <v>1947</v>
      </c>
      <c r="E48" s="112" t="s">
        <v>1948</v>
      </c>
      <c r="F48" s="113" t="s">
        <v>1949</v>
      </c>
      <c r="G48" s="114" t="s">
        <v>1950</v>
      </c>
      <c r="H48" s="94"/>
      <c r="I48" s="94"/>
      <c r="J48" s="94"/>
      <c r="K48" s="94"/>
      <c r="L48" s="94"/>
      <c r="M48" s="94"/>
      <c r="N48" s="94"/>
      <c r="O48" s="94"/>
      <c r="P48" s="94"/>
      <c r="Q48" s="94"/>
      <c r="R48" s="94"/>
      <c r="S48" s="94"/>
      <c r="T48" s="94"/>
      <c r="U48" s="94"/>
      <c r="V48" s="94"/>
      <c r="W48" s="94"/>
      <c r="X48" s="94"/>
      <c r="Y48" s="94"/>
      <c r="Z48" s="94"/>
    </row>
    <row r="49" spans="1:26" ht="104">
      <c r="A49" s="530"/>
      <c r="B49" s="131" t="s">
        <v>1951</v>
      </c>
      <c r="C49" s="2"/>
      <c r="D49" s="121" t="s">
        <v>1952</v>
      </c>
      <c r="E49" s="112" t="s">
        <v>1953</v>
      </c>
      <c r="F49" s="113" t="s">
        <v>1954</v>
      </c>
      <c r="G49" s="114" t="s">
        <v>1955</v>
      </c>
      <c r="H49" s="94"/>
      <c r="I49" s="94"/>
      <c r="J49" s="94"/>
      <c r="K49" s="94"/>
      <c r="L49" s="94"/>
      <c r="M49" s="94"/>
      <c r="N49" s="94"/>
      <c r="O49" s="94"/>
      <c r="P49" s="94"/>
      <c r="Q49" s="94"/>
      <c r="R49" s="94"/>
      <c r="S49" s="94"/>
      <c r="T49" s="94"/>
      <c r="U49" s="94"/>
      <c r="V49" s="94"/>
      <c r="W49" s="94"/>
      <c r="X49" s="94"/>
      <c r="Y49" s="94"/>
      <c r="Z49" s="94"/>
    </row>
    <row r="50" spans="1:26" ht="104">
      <c r="A50" s="530"/>
      <c r="B50" s="131" t="s">
        <v>1956</v>
      </c>
      <c r="C50" s="2"/>
      <c r="D50" s="121" t="s">
        <v>1957</v>
      </c>
      <c r="E50" s="112" t="s">
        <v>1958</v>
      </c>
      <c r="F50" s="113" t="s">
        <v>1959</v>
      </c>
      <c r="G50" s="114" t="s">
        <v>1960</v>
      </c>
      <c r="H50" s="94"/>
      <c r="I50" s="94"/>
      <c r="J50" s="94"/>
      <c r="K50" s="94"/>
      <c r="L50" s="94"/>
      <c r="M50" s="94"/>
      <c r="N50" s="94"/>
      <c r="O50" s="94"/>
      <c r="P50" s="94"/>
      <c r="Q50" s="94"/>
      <c r="R50" s="94"/>
      <c r="S50" s="94"/>
      <c r="T50" s="94"/>
      <c r="U50" s="94"/>
      <c r="V50" s="94"/>
      <c r="W50" s="94"/>
      <c r="X50" s="94"/>
      <c r="Y50" s="94"/>
      <c r="Z50" s="94"/>
    </row>
    <row r="51" spans="1:26" ht="52">
      <c r="A51" s="530"/>
      <c r="B51" s="131" t="s">
        <v>1961</v>
      </c>
      <c r="C51" s="2"/>
      <c r="D51" s="121" t="s">
        <v>1962</v>
      </c>
      <c r="E51" s="112" t="s">
        <v>1963</v>
      </c>
      <c r="F51" s="113" t="s">
        <v>1964</v>
      </c>
      <c r="G51" s="114" t="s">
        <v>1965</v>
      </c>
      <c r="H51" s="94"/>
      <c r="I51" s="94"/>
      <c r="J51" s="94"/>
      <c r="K51" s="94"/>
      <c r="L51" s="94"/>
      <c r="M51" s="94"/>
      <c r="N51" s="94"/>
      <c r="O51" s="94"/>
      <c r="P51" s="94"/>
      <c r="Q51" s="94"/>
      <c r="R51" s="94"/>
      <c r="S51" s="94"/>
      <c r="T51" s="94"/>
      <c r="U51" s="94"/>
      <c r="V51" s="94"/>
      <c r="W51" s="94"/>
      <c r="X51" s="94"/>
      <c r="Y51" s="94"/>
      <c r="Z51" s="94"/>
    </row>
    <row r="52" spans="1:26" ht="91">
      <c r="A52" s="518"/>
      <c r="B52" s="132" t="s">
        <v>1966</v>
      </c>
      <c r="C52" s="2"/>
      <c r="D52" s="122" t="s">
        <v>1967</v>
      </c>
      <c r="E52" s="118" t="s">
        <v>1968</v>
      </c>
      <c r="F52" s="25" t="s">
        <v>1969</v>
      </c>
      <c r="G52" s="119" t="s">
        <v>1970</v>
      </c>
      <c r="H52" s="94"/>
      <c r="I52" s="94"/>
      <c r="J52" s="94"/>
      <c r="K52" s="94"/>
      <c r="L52" s="94"/>
      <c r="M52" s="94"/>
      <c r="N52" s="94"/>
      <c r="O52" s="94"/>
      <c r="P52" s="94"/>
      <c r="Q52" s="94"/>
      <c r="R52" s="94"/>
      <c r="S52" s="94"/>
      <c r="T52" s="94"/>
      <c r="U52" s="94"/>
      <c r="V52" s="94"/>
      <c r="W52" s="94"/>
      <c r="X52" s="94"/>
      <c r="Y52" s="94"/>
      <c r="Z52" s="94"/>
    </row>
    <row r="53" spans="1:26" ht="104">
      <c r="A53" s="533" t="s">
        <v>1971</v>
      </c>
      <c r="B53" s="130" t="s">
        <v>1972</v>
      </c>
      <c r="C53" s="2"/>
      <c r="D53" s="120" t="s">
        <v>1973</v>
      </c>
      <c r="E53" s="106" t="s">
        <v>1974</v>
      </c>
      <c r="F53" s="107" t="s">
        <v>1975</v>
      </c>
      <c r="G53" s="108" t="s">
        <v>1976</v>
      </c>
      <c r="H53" s="94"/>
      <c r="I53" s="94"/>
      <c r="J53" s="94"/>
      <c r="K53" s="94"/>
      <c r="L53" s="94"/>
      <c r="M53" s="94"/>
      <c r="N53" s="94"/>
      <c r="O53" s="94"/>
      <c r="P53" s="94"/>
      <c r="Q53" s="94"/>
      <c r="R53" s="94"/>
      <c r="S53" s="94"/>
      <c r="T53" s="94"/>
      <c r="U53" s="94"/>
      <c r="V53" s="94"/>
      <c r="W53" s="94"/>
      <c r="X53" s="94"/>
      <c r="Y53" s="94"/>
      <c r="Z53" s="94"/>
    </row>
    <row r="54" spans="1:26" ht="78">
      <c r="A54" s="530"/>
      <c r="B54" s="131" t="s">
        <v>1977</v>
      </c>
      <c r="C54" s="2"/>
      <c r="D54" s="121" t="s">
        <v>1978</v>
      </c>
      <c r="E54" s="112" t="s">
        <v>1979</v>
      </c>
      <c r="F54" s="113" t="s">
        <v>1980</v>
      </c>
      <c r="G54" s="114" t="s">
        <v>1981</v>
      </c>
      <c r="H54" s="94"/>
      <c r="I54" s="94"/>
      <c r="J54" s="94"/>
      <c r="K54" s="94"/>
      <c r="L54" s="94"/>
      <c r="M54" s="94"/>
      <c r="N54" s="94"/>
      <c r="O54" s="94"/>
      <c r="P54" s="94"/>
      <c r="Q54" s="94"/>
      <c r="R54" s="94"/>
      <c r="S54" s="94"/>
      <c r="T54" s="94"/>
      <c r="U54" s="94"/>
      <c r="V54" s="94"/>
      <c r="W54" s="94"/>
      <c r="X54" s="94"/>
      <c r="Y54" s="94"/>
      <c r="Z54" s="94"/>
    </row>
    <row r="55" spans="1:26" ht="104">
      <c r="A55" s="530"/>
      <c r="B55" s="131" t="s">
        <v>1982</v>
      </c>
      <c r="C55" s="2"/>
      <c r="D55" s="121" t="s">
        <v>1983</v>
      </c>
      <c r="E55" s="112" t="s">
        <v>1984</v>
      </c>
      <c r="F55" s="113" t="s">
        <v>1985</v>
      </c>
      <c r="G55" s="114" t="s">
        <v>1986</v>
      </c>
      <c r="H55" s="94"/>
      <c r="I55" s="94"/>
      <c r="J55" s="94"/>
      <c r="K55" s="94"/>
      <c r="L55" s="94"/>
      <c r="M55" s="94"/>
      <c r="N55" s="94"/>
      <c r="O55" s="94"/>
      <c r="P55" s="94"/>
      <c r="Q55" s="94"/>
      <c r="R55" s="94"/>
      <c r="S55" s="94"/>
      <c r="T55" s="94"/>
      <c r="U55" s="94"/>
      <c r="V55" s="94"/>
      <c r="W55" s="94"/>
      <c r="X55" s="94"/>
      <c r="Y55" s="94"/>
      <c r="Z55" s="94"/>
    </row>
    <row r="56" spans="1:26" ht="52">
      <c r="A56" s="518"/>
      <c r="B56" s="132" t="s">
        <v>1987</v>
      </c>
      <c r="C56" s="2"/>
      <c r="D56" s="122" t="s">
        <v>1988</v>
      </c>
      <c r="E56" s="118" t="s">
        <v>1989</v>
      </c>
      <c r="F56" s="25" t="s">
        <v>1990</v>
      </c>
      <c r="G56" s="119" t="s">
        <v>1991</v>
      </c>
      <c r="H56" s="94"/>
      <c r="I56" s="94"/>
      <c r="J56" s="94"/>
      <c r="K56" s="94"/>
      <c r="L56" s="94"/>
      <c r="M56" s="94"/>
      <c r="N56" s="94"/>
      <c r="O56" s="94"/>
      <c r="P56" s="94"/>
      <c r="Q56" s="94"/>
      <c r="R56" s="94"/>
      <c r="S56" s="94"/>
      <c r="T56" s="94"/>
      <c r="U56" s="94"/>
      <c r="V56" s="94"/>
      <c r="W56" s="94"/>
      <c r="X56" s="94"/>
      <c r="Y56" s="94"/>
      <c r="Z56" s="94"/>
    </row>
    <row r="57" spans="1:26" ht="78">
      <c r="A57" s="533" t="s">
        <v>1992</v>
      </c>
      <c r="B57" s="130" t="s">
        <v>1993</v>
      </c>
      <c r="C57" s="2"/>
      <c r="D57" s="120" t="s">
        <v>1994</v>
      </c>
      <c r="E57" s="106" t="s">
        <v>1995</v>
      </c>
      <c r="F57" s="107" t="s">
        <v>1996</v>
      </c>
      <c r="G57" s="108" t="s">
        <v>1997</v>
      </c>
      <c r="H57" s="94"/>
      <c r="I57" s="94"/>
      <c r="J57" s="94"/>
      <c r="K57" s="94"/>
      <c r="L57" s="94"/>
      <c r="M57" s="94"/>
      <c r="N57" s="94"/>
      <c r="O57" s="94"/>
      <c r="P57" s="94"/>
      <c r="Q57" s="94"/>
      <c r="R57" s="94"/>
      <c r="S57" s="94"/>
      <c r="T57" s="94"/>
      <c r="U57" s="94"/>
      <c r="V57" s="94"/>
      <c r="W57" s="94"/>
      <c r="X57" s="94"/>
      <c r="Y57" s="94"/>
      <c r="Z57" s="94"/>
    </row>
    <row r="58" spans="1:26" ht="52">
      <c r="A58" s="530"/>
      <c r="B58" s="131" t="s">
        <v>1998</v>
      </c>
      <c r="C58" s="2"/>
      <c r="D58" s="121" t="s">
        <v>1999</v>
      </c>
      <c r="E58" s="112" t="s">
        <v>2000</v>
      </c>
      <c r="F58" s="113" t="s">
        <v>2001</v>
      </c>
      <c r="G58" s="114" t="s">
        <v>2002</v>
      </c>
      <c r="H58" s="94"/>
      <c r="I58" s="94"/>
      <c r="J58" s="94"/>
      <c r="K58" s="94"/>
      <c r="L58" s="94"/>
      <c r="M58" s="94"/>
      <c r="N58" s="94"/>
      <c r="O58" s="94"/>
      <c r="P58" s="94"/>
      <c r="Q58" s="94"/>
      <c r="R58" s="94"/>
      <c r="S58" s="94"/>
      <c r="T58" s="94"/>
      <c r="U58" s="94"/>
      <c r="V58" s="94"/>
      <c r="W58" s="94"/>
      <c r="X58" s="94"/>
      <c r="Y58" s="94"/>
      <c r="Z58" s="94"/>
    </row>
    <row r="59" spans="1:26" ht="117">
      <c r="A59" s="530"/>
      <c r="B59" s="131" t="s">
        <v>2003</v>
      </c>
      <c r="C59" s="2"/>
      <c r="D59" s="121" t="s">
        <v>2004</v>
      </c>
      <c r="E59" s="112" t="s">
        <v>2005</v>
      </c>
      <c r="F59" s="113" t="s">
        <v>2006</v>
      </c>
      <c r="G59" s="114" t="s">
        <v>2007</v>
      </c>
      <c r="H59" s="94"/>
      <c r="I59" s="94"/>
      <c r="J59" s="94"/>
      <c r="K59" s="94"/>
      <c r="L59" s="94"/>
      <c r="M59" s="94"/>
      <c r="N59" s="94"/>
      <c r="O59" s="94"/>
      <c r="P59" s="94"/>
      <c r="Q59" s="94"/>
      <c r="R59" s="94"/>
      <c r="S59" s="94"/>
      <c r="T59" s="94"/>
      <c r="U59" s="94"/>
      <c r="V59" s="94"/>
      <c r="W59" s="94"/>
      <c r="X59" s="94"/>
      <c r="Y59" s="94"/>
      <c r="Z59" s="94"/>
    </row>
    <row r="60" spans="1:26" ht="91">
      <c r="A60" s="530"/>
      <c r="B60" s="131" t="s">
        <v>2008</v>
      </c>
      <c r="C60" s="2"/>
      <c r="D60" s="121" t="s">
        <v>2009</v>
      </c>
      <c r="E60" s="112" t="s">
        <v>2010</v>
      </c>
      <c r="F60" s="113" t="s">
        <v>2011</v>
      </c>
      <c r="G60" s="114" t="s">
        <v>2012</v>
      </c>
      <c r="H60" s="94"/>
      <c r="I60" s="94"/>
      <c r="J60" s="94"/>
      <c r="K60" s="94"/>
      <c r="L60" s="94"/>
      <c r="M60" s="94"/>
      <c r="N60" s="94"/>
      <c r="O60" s="94"/>
      <c r="P60" s="94"/>
      <c r="Q60" s="94"/>
      <c r="R60" s="94"/>
      <c r="S60" s="94"/>
      <c r="T60" s="94"/>
      <c r="U60" s="94"/>
      <c r="V60" s="94"/>
      <c r="W60" s="94"/>
      <c r="X60" s="94"/>
      <c r="Y60" s="94"/>
      <c r="Z60" s="94"/>
    </row>
    <row r="61" spans="1:26" ht="52">
      <c r="A61" s="530"/>
      <c r="B61" s="131" t="s">
        <v>2013</v>
      </c>
      <c r="C61" s="2"/>
      <c r="D61" s="121" t="s">
        <v>2014</v>
      </c>
      <c r="E61" s="112" t="s">
        <v>2015</v>
      </c>
      <c r="F61" s="113" t="s">
        <v>2016</v>
      </c>
      <c r="G61" s="114" t="s">
        <v>2017</v>
      </c>
      <c r="H61" s="94"/>
      <c r="I61" s="94"/>
      <c r="J61" s="94"/>
      <c r="K61" s="94"/>
      <c r="L61" s="94"/>
      <c r="M61" s="94"/>
      <c r="N61" s="94"/>
      <c r="O61" s="94"/>
      <c r="P61" s="94"/>
      <c r="Q61" s="94"/>
      <c r="R61" s="94"/>
      <c r="S61" s="94"/>
      <c r="T61" s="94"/>
      <c r="U61" s="94"/>
      <c r="V61" s="94"/>
      <c r="W61" s="94"/>
      <c r="X61" s="94"/>
      <c r="Y61" s="94"/>
      <c r="Z61" s="94"/>
    </row>
    <row r="62" spans="1:26" ht="104">
      <c r="A62" s="518"/>
      <c r="B62" s="132" t="s">
        <v>2018</v>
      </c>
      <c r="C62" s="2"/>
      <c r="D62" s="122" t="s">
        <v>2019</v>
      </c>
      <c r="E62" s="118" t="s">
        <v>2020</v>
      </c>
      <c r="F62" s="25" t="s">
        <v>2021</v>
      </c>
      <c r="G62" s="119" t="s">
        <v>2022</v>
      </c>
      <c r="H62" s="94"/>
      <c r="I62" s="94"/>
      <c r="J62" s="94"/>
      <c r="K62" s="94"/>
      <c r="L62" s="94"/>
      <c r="M62" s="94"/>
      <c r="N62" s="94"/>
      <c r="O62" s="94"/>
      <c r="P62" s="94"/>
      <c r="Q62" s="94"/>
      <c r="R62" s="94"/>
      <c r="S62" s="94"/>
      <c r="T62" s="94"/>
      <c r="U62" s="94"/>
      <c r="V62" s="94"/>
      <c r="W62" s="94"/>
      <c r="X62" s="94"/>
      <c r="Y62" s="94"/>
      <c r="Z62" s="94"/>
    </row>
    <row r="63" spans="1:26" ht="13">
      <c r="A63" s="534" t="s">
        <v>2023</v>
      </c>
      <c r="B63" s="508"/>
      <c r="C63" s="2"/>
      <c r="D63" s="134"/>
      <c r="E63" s="134"/>
      <c r="F63" s="134"/>
      <c r="G63" s="134"/>
      <c r="H63" s="94"/>
      <c r="I63" s="94"/>
      <c r="J63" s="94"/>
      <c r="K63" s="94"/>
      <c r="L63" s="94"/>
      <c r="M63" s="94"/>
      <c r="N63" s="94"/>
      <c r="O63" s="94"/>
      <c r="P63" s="94"/>
      <c r="Q63" s="94"/>
      <c r="R63" s="94"/>
      <c r="S63" s="94"/>
      <c r="T63" s="94"/>
      <c r="U63" s="94"/>
      <c r="V63" s="94"/>
      <c r="W63" s="94"/>
      <c r="X63" s="94"/>
      <c r="Y63" s="94"/>
      <c r="Z63" s="94"/>
    </row>
    <row r="64" spans="1:26" ht="13">
      <c r="A64" s="133" t="s">
        <v>1</v>
      </c>
      <c r="B64" s="133" t="s">
        <v>1774</v>
      </c>
      <c r="C64" s="2"/>
      <c r="D64" s="133"/>
      <c r="E64" s="133"/>
      <c r="F64" s="133"/>
      <c r="G64" s="133"/>
      <c r="H64" s="94"/>
      <c r="I64" s="94"/>
      <c r="J64" s="94"/>
      <c r="K64" s="94"/>
      <c r="L64" s="94"/>
      <c r="M64" s="94"/>
      <c r="N64" s="94"/>
      <c r="O64" s="94"/>
      <c r="P64" s="94"/>
      <c r="Q64" s="94"/>
      <c r="R64" s="94"/>
      <c r="S64" s="94"/>
      <c r="T64" s="94"/>
      <c r="U64" s="94"/>
      <c r="V64" s="94"/>
      <c r="W64" s="94"/>
      <c r="X64" s="94"/>
      <c r="Y64" s="94"/>
      <c r="Z64" s="94"/>
    </row>
    <row r="65" spans="1:26" ht="104">
      <c r="A65" s="535" t="s">
        <v>2024</v>
      </c>
      <c r="B65" s="135" t="s">
        <v>2025</v>
      </c>
      <c r="C65" s="2"/>
      <c r="D65" s="120" t="s">
        <v>2026</v>
      </c>
      <c r="E65" s="106" t="s">
        <v>2027</v>
      </c>
      <c r="F65" s="107" t="s">
        <v>2028</v>
      </c>
      <c r="G65" s="108" t="s">
        <v>2029</v>
      </c>
      <c r="H65" s="94"/>
      <c r="I65" s="94"/>
      <c r="J65" s="94"/>
      <c r="K65" s="94"/>
      <c r="L65" s="94"/>
      <c r="M65" s="94"/>
      <c r="N65" s="94"/>
      <c r="O65" s="94"/>
      <c r="P65" s="94"/>
      <c r="Q65" s="94"/>
      <c r="R65" s="94"/>
      <c r="S65" s="94"/>
      <c r="T65" s="94"/>
      <c r="U65" s="94"/>
      <c r="V65" s="94"/>
      <c r="W65" s="94"/>
      <c r="X65" s="94"/>
      <c r="Y65" s="94"/>
      <c r="Z65" s="94"/>
    </row>
    <row r="66" spans="1:26" ht="78">
      <c r="A66" s="530"/>
      <c r="B66" s="136" t="s">
        <v>2030</v>
      </c>
      <c r="C66" s="2"/>
      <c r="D66" s="121" t="s">
        <v>2031</v>
      </c>
      <c r="E66" s="112" t="s">
        <v>2032</v>
      </c>
      <c r="F66" s="113" t="s">
        <v>2033</v>
      </c>
      <c r="G66" s="114" t="s">
        <v>2034</v>
      </c>
      <c r="H66" s="94"/>
      <c r="I66" s="94"/>
      <c r="J66" s="94"/>
      <c r="K66" s="94"/>
      <c r="L66" s="94"/>
      <c r="M66" s="94"/>
      <c r="N66" s="94"/>
      <c r="O66" s="94"/>
      <c r="P66" s="94"/>
      <c r="Q66" s="94"/>
      <c r="R66" s="94"/>
      <c r="S66" s="94"/>
      <c r="T66" s="94"/>
      <c r="U66" s="94"/>
      <c r="V66" s="94"/>
      <c r="W66" s="94"/>
      <c r="X66" s="94"/>
      <c r="Y66" s="94"/>
      <c r="Z66" s="94"/>
    </row>
    <row r="67" spans="1:26" ht="65">
      <c r="A67" s="530"/>
      <c r="B67" s="136" t="s">
        <v>2035</v>
      </c>
      <c r="C67" s="2"/>
      <c r="D67" s="121" t="s">
        <v>2036</v>
      </c>
      <c r="E67" s="112" t="s">
        <v>2037</v>
      </c>
      <c r="F67" s="113" t="s">
        <v>2038</v>
      </c>
      <c r="G67" s="114" t="s">
        <v>2039</v>
      </c>
      <c r="H67" s="94"/>
      <c r="I67" s="94"/>
      <c r="J67" s="94"/>
      <c r="K67" s="94"/>
      <c r="L67" s="94"/>
      <c r="M67" s="94"/>
      <c r="N67" s="94"/>
      <c r="O67" s="94"/>
      <c r="P67" s="94"/>
      <c r="Q67" s="94"/>
      <c r="R67" s="94"/>
      <c r="S67" s="94"/>
      <c r="T67" s="94"/>
      <c r="U67" s="94"/>
      <c r="V67" s="94"/>
      <c r="W67" s="94"/>
      <c r="X67" s="94"/>
      <c r="Y67" s="94"/>
      <c r="Z67" s="94"/>
    </row>
    <row r="68" spans="1:26" ht="78">
      <c r="A68" s="530"/>
      <c r="B68" s="136" t="s">
        <v>2040</v>
      </c>
      <c r="C68" s="2"/>
      <c r="D68" s="121" t="s">
        <v>2041</v>
      </c>
      <c r="E68" s="112" t="s">
        <v>2042</v>
      </c>
      <c r="F68" s="113" t="s">
        <v>2043</v>
      </c>
      <c r="G68" s="114" t="s">
        <v>2044</v>
      </c>
      <c r="H68" s="94"/>
      <c r="I68" s="94"/>
      <c r="J68" s="94"/>
      <c r="K68" s="94"/>
      <c r="L68" s="94"/>
      <c r="M68" s="94"/>
      <c r="N68" s="94"/>
      <c r="O68" s="94"/>
      <c r="P68" s="94"/>
      <c r="Q68" s="94"/>
      <c r="R68" s="94"/>
      <c r="S68" s="94"/>
      <c r="T68" s="94"/>
      <c r="U68" s="94"/>
      <c r="V68" s="94"/>
      <c r="W68" s="94"/>
      <c r="X68" s="94"/>
      <c r="Y68" s="94"/>
      <c r="Z68" s="94"/>
    </row>
    <row r="69" spans="1:26" ht="91">
      <c r="A69" s="518"/>
      <c r="B69" s="137" t="s">
        <v>2045</v>
      </c>
      <c r="C69" s="2"/>
      <c r="D69" s="122" t="s">
        <v>2046</v>
      </c>
      <c r="E69" s="118" t="s">
        <v>2047</v>
      </c>
      <c r="F69" s="25" t="s">
        <v>2048</v>
      </c>
      <c r="G69" s="119" t="s">
        <v>2049</v>
      </c>
      <c r="H69" s="94"/>
      <c r="I69" s="94"/>
      <c r="J69" s="94"/>
      <c r="K69" s="94"/>
      <c r="L69" s="94"/>
      <c r="M69" s="94"/>
      <c r="N69" s="94"/>
      <c r="O69" s="94"/>
      <c r="P69" s="94"/>
      <c r="Q69" s="94"/>
      <c r="R69" s="94"/>
      <c r="S69" s="94"/>
      <c r="T69" s="94"/>
      <c r="U69" s="94"/>
      <c r="V69" s="94"/>
      <c r="W69" s="94"/>
      <c r="X69" s="94"/>
      <c r="Y69" s="94"/>
      <c r="Z69" s="94"/>
    </row>
    <row r="70" spans="1:26" ht="91">
      <c r="A70" s="535" t="s">
        <v>2050</v>
      </c>
      <c r="B70" s="135" t="s">
        <v>2051</v>
      </c>
      <c r="C70" s="2"/>
      <c r="D70" s="120" t="s">
        <v>2052</v>
      </c>
      <c r="E70" s="106" t="s">
        <v>2053</v>
      </c>
      <c r="F70" s="107" t="s">
        <v>2054</v>
      </c>
      <c r="G70" s="108" t="s">
        <v>2055</v>
      </c>
      <c r="H70" s="94"/>
      <c r="I70" s="94"/>
      <c r="J70" s="94"/>
      <c r="K70" s="94"/>
      <c r="L70" s="94"/>
      <c r="M70" s="94"/>
      <c r="N70" s="94"/>
      <c r="O70" s="94"/>
      <c r="P70" s="94"/>
      <c r="Q70" s="94"/>
      <c r="R70" s="94"/>
      <c r="S70" s="94"/>
      <c r="T70" s="94"/>
      <c r="U70" s="94"/>
      <c r="V70" s="94"/>
      <c r="W70" s="94"/>
      <c r="X70" s="94"/>
      <c r="Y70" s="94"/>
      <c r="Z70" s="94"/>
    </row>
    <row r="71" spans="1:26" ht="78">
      <c r="A71" s="530"/>
      <c r="B71" s="136" t="s">
        <v>2056</v>
      </c>
      <c r="C71" s="2"/>
      <c r="D71" s="121" t="s">
        <v>2057</v>
      </c>
      <c r="E71" s="112" t="s">
        <v>2058</v>
      </c>
      <c r="F71" s="113" t="s">
        <v>2059</v>
      </c>
      <c r="G71" s="114" t="s">
        <v>2060</v>
      </c>
      <c r="H71" s="94"/>
      <c r="I71" s="94"/>
      <c r="J71" s="94"/>
      <c r="K71" s="94"/>
      <c r="L71" s="94"/>
      <c r="M71" s="94"/>
      <c r="N71" s="94"/>
      <c r="O71" s="94"/>
      <c r="P71" s="94"/>
      <c r="Q71" s="94"/>
      <c r="R71" s="94"/>
      <c r="S71" s="94"/>
      <c r="T71" s="94"/>
      <c r="U71" s="94"/>
      <c r="V71" s="94"/>
      <c r="W71" s="94"/>
      <c r="X71" s="94"/>
      <c r="Y71" s="94"/>
      <c r="Z71" s="94"/>
    </row>
    <row r="72" spans="1:26" ht="65">
      <c r="A72" s="530"/>
      <c r="B72" s="136" t="s">
        <v>2061</v>
      </c>
      <c r="C72" s="2"/>
      <c r="D72" s="121" t="s">
        <v>2062</v>
      </c>
      <c r="E72" s="112" t="s">
        <v>2063</v>
      </c>
      <c r="F72" s="113" t="s">
        <v>2063</v>
      </c>
      <c r="G72" s="114" t="s">
        <v>2064</v>
      </c>
      <c r="H72" s="94"/>
      <c r="I72" s="94"/>
      <c r="J72" s="94"/>
      <c r="K72" s="94"/>
      <c r="L72" s="94"/>
      <c r="M72" s="94"/>
      <c r="N72" s="94"/>
      <c r="O72" s="94"/>
      <c r="P72" s="94"/>
      <c r="Q72" s="94"/>
      <c r="R72" s="94"/>
      <c r="S72" s="94"/>
      <c r="T72" s="94"/>
      <c r="U72" s="94"/>
      <c r="V72" s="94"/>
      <c r="W72" s="94"/>
      <c r="X72" s="94"/>
      <c r="Y72" s="94"/>
      <c r="Z72" s="94"/>
    </row>
    <row r="73" spans="1:26" ht="117">
      <c r="A73" s="518"/>
      <c r="B73" s="137" t="s">
        <v>2065</v>
      </c>
      <c r="C73" s="2"/>
      <c r="D73" s="122" t="s">
        <v>2066</v>
      </c>
      <c r="E73" s="118" t="s">
        <v>2067</v>
      </c>
      <c r="F73" s="25" t="s">
        <v>2068</v>
      </c>
      <c r="G73" s="119" t="s">
        <v>2069</v>
      </c>
      <c r="H73" s="94"/>
      <c r="I73" s="94"/>
      <c r="J73" s="94"/>
      <c r="K73" s="94"/>
      <c r="L73" s="94"/>
      <c r="M73" s="94"/>
      <c r="N73" s="94"/>
      <c r="O73" s="94"/>
      <c r="P73" s="94"/>
      <c r="Q73" s="94"/>
      <c r="R73" s="94"/>
      <c r="S73" s="94"/>
      <c r="T73" s="94"/>
      <c r="U73" s="94"/>
      <c r="V73" s="94"/>
      <c r="W73" s="94"/>
      <c r="X73" s="94"/>
      <c r="Y73" s="94"/>
      <c r="Z73" s="94"/>
    </row>
    <row r="74" spans="1:26" ht="65">
      <c r="A74" s="535" t="s">
        <v>2070</v>
      </c>
      <c r="B74" s="135" t="s">
        <v>2071</v>
      </c>
      <c r="C74" s="2"/>
      <c r="D74" s="120" t="s">
        <v>2072</v>
      </c>
      <c r="E74" s="106" t="s">
        <v>2073</v>
      </c>
      <c r="F74" s="107" t="s">
        <v>2074</v>
      </c>
      <c r="G74" s="108" t="s">
        <v>2075</v>
      </c>
      <c r="H74" s="94"/>
      <c r="I74" s="94"/>
      <c r="J74" s="94"/>
      <c r="K74" s="94"/>
      <c r="L74" s="94"/>
      <c r="M74" s="94"/>
      <c r="N74" s="94"/>
      <c r="O74" s="94"/>
      <c r="P74" s="94"/>
      <c r="Q74" s="94"/>
      <c r="R74" s="94"/>
      <c r="S74" s="94"/>
      <c r="T74" s="94"/>
      <c r="U74" s="94"/>
      <c r="V74" s="94"/>
      <c r="W74" s="94"/>
      <c r="X74" s="94"/>
      <c r="Y74" s="94"/>
      <c r="Z74" s="94"/>
    </row>
    <row r="75" spans="1:26" ht="65">
      <c r="A75" s="530"/>
      <c r="B75" s="136" t="s">
        <v>2076</v>
      </c>
      <c r="C75" s="2"/>
      <c r="D75" s="121" t="s">
        <v>2077</v>
      </c>
      <c r="E75" s="112" t="s">
        <v>2078</v>
      </c>
      <c r="F75" s="113" t="s">
        <v>2079</v>
      </c>
      <c r="G75" s="114" t="s">
        <v>2080</v>
      </c>
      <c r="H75" s="94"/>
      <c r="I75" s="94"/>
      <c r="J75" s="94"/>
      <c r="K75" s="94"/>
      <c r="L75" s="94"/>
      <c r="M75" s="94"/>
      <c r="N75" s="94"/>
      <c r="O75" s="94"/>
      <c r="P75" s="94"/>
      <c r="Q75" s="94"/>
      <c r="R75" s="94"/>
      <c r="S75" s="94"/>
      <c r="T75" s="94"/>
      <c r="U75" s="94"/>
      <c r="V75" s="94"/>
      <c r="W75" s="94"/>
      <c r="X75" s="94"/>
      <c r="Y75" s="94"/>
      <c r="Z75" s="94"/>
    </row>
    <row r="76" spans="1:26" ht="78">
      <c r="A76" s="530"/>
      <c r="B76" s="136" t="s">
        <v>2081</v>
      </c>
      <c r="C76" s="2"/>
      <c r="D76" s="121" t="s">
        <v>2082</v>
      </c>
      <c r="E76" s="112" t="s">
        <v>2083</v>
      </c>
      <c r="F76" s="113" t="s">
        <v>2084</v>
      </c>
      <c r="G76" s="114" t="s">
        <v>2085</v>
      </c>
      <c r="H76" s="94"/>
      <c r="I76" s="94"/>
      <c r="J76" s="94"/>
      <c r="K76" s="94"/>
      <c r="L76" s="94"/>
      <c r="M76" s="94"/>
      <c r="N76" s="94"/>
      <c r="O76" s="94"/>
      <c r="P76" s="94"/>
      <c r="Q76" s="94"/>
      <c r="R76" s="94"/>
      <c r="S76" s="94"/>
      <c r="T76" s="94"/>
      <c r="U76" s="94"/>
      <c r="V76" s="94"/>
      <c r="W76" s="94"/>
      <c r="X76" s="94"/>
      <c r="Y76" s="94"/>
      <c r="Z76" s="94"/>
    </row>
    <row r="77" spans="1:26" ht="91">
      <c r="A77" s="530"/>
      <c r="B77" s="136" t="s">
        <v>2086</v>
      </c>
      <c r="C77" s="2"/>
      <c r="D77" s="121" t="s">
        <v>2087</v>
      </c>
      <c r="E77" s="112" t="s">
        <v>2088</v>
      </c>
      <c r="F77" s="113" t="s">
        <v>2089</v>
      </c>
      <c r="G77" s="114" t="s">
        <v>2090</v>
      </c>
      <c r="H77" s="94"/>
      <c r="I77" s="94"/>
      <c r="J77" s="94"/>
      <c r="K77" s="94"/>
      <c r="L77" s="94"/>
      <c r="M77" s="94"/>
      <c r="N77" s="94"/>
      <c r="O77" s="94"/>
      <c r="P77" s="94"/>
      <c r="Q77" s="94"/>
      <c r="R77" s="94"/>
      <c r="S77" s="94"/>
      <c r="T77" s="94"/>
      <c r="U77" s="94"/>
      <c r="V77" s="94"/>
      <c r="W77" s="94"/>
      <c r="X77" s="94"/>
      <c r="Y77" s="94"/>
      <c r="Z77" s="94"/>
    </row>
    <row r="78" spans="1:26" ht="117">
      <c r="A78" s="518"/>
      <c r="B78" s="137" t="s">
        <v>2091</v>
      </c>
      <c r="C78" s="2"/>
      <c r="D78" s="122" t="s">
        <v>2092</v>
      </c>
      <c r="E78" s="118" t="s">
        <v>2093</v>
      </c>
      <c r="F78" s="25" t="s">
        <v>2094</v>
      </c>
      <c r="G78" s="119" t="s">
        <v>2095</v>
      </c>
      <c r="H78" s="94"/>
      <c r="I78" s="94"/>
      <c r="J78" s="94"/>
      <c r="K78" s="94"/>
      <c r="L78" s="94"/>
      <c r="M78" s="94"/>
      <c r="N78" s="94"/>
      <c r="O78" s="94"/>
      <c r="P78" s="94"/>
      <c r="Q78" s="94"/>
      <c r="R78" s="94"/>
      <c r="S78" s="94"/>
      <c r="T78" s="94"/>
      <c r="U78" s="94"/>
      <c r="V78" s="94"/>
      <c r="W78" s="94"/>
      <c r="X78" s="94"/>
      <c r="Y78" s="94"/>
      <c r="Z78" s="94"/>
    </row>
    <row r="79" spans="1:26" ht="13">
      <c r="A79" s="536" t="s">
        <v>2096</v>
      </c>
      <c r="B79" s="508"/>
      <c r="C79" s="2"/>
      <c r="D79" s="139"/>
      <c r="E79" s="139"/>
      <c r="F79" s="139"/>
      <c r="G79" s="139"/>
      <c r="H79" s="94"/>
      <c r="I79" s="94"/>
      <c r="J79" s="94"/>
      <c r="K79" s="94"/>
      <c r="L79" s="94"/>
      <c r="M79" s="94"/>
      <c r="N79" s="94"/>
      <c r="O79" s="94"/>
      <c r="P79" s="94"/>
      <c r="Q79" s="94"/>
      <c r="R79" s="94"/>
      <c r="S79" s="94"/>
      <c r="T79" s="94"/>
      <c r="U79" s="94"/>
      <c r="V79" s="94"/>
      <c r="W79" s="94"/>
      <c r="X79" s="94"/>
      <c r="Y79" s="94"/>
      <c r="Z79" s="94"/>
    </row>
    <row r="80" spans="1:26" ht="13">
      <c r="A80" s="138" t="s">
        <v>1</v>
      </c>
      <c r="B80" s="138" t="s">
        <v>1774</v>
      </c>
      <c r="C80" s="2"/>
      <c r="D80" s="138"/>
      <c r="E80" s="138"/>
      <c r="F80" s="138"/>
      <c r="G80" s="138"/>
      <c r="H80" s="94"/>
      <c r="I80" s="94"/>
      <c r="J80" s="94"/>
      <c r="K80" s="94"/>
      <c r="L80" s="94"/>
      <c r="M80" s="94"/>
      <c r="N80" s="94"/>
      <c r="O80" s="94"/>
      <c r="P80" s="94"/>
      <c r="Q80" s="94"/>
      <c r="R80" s="94"/>
      <c r="S80" s="94"/>
      <c r="T80" s="94"/>
      <c r="U80" s="94"/>
      <c r="V80" s="94"/>
      <c r="W80" s="94"/>
      <c r="X80" s="94"/>
      <c r="Y80" s="94"/>
      <c r="Z80" s="94"/>
    </row>
    <row r="81" spans="1:26" ht="78">
      <c r="A81" s="529" t="s">
        <v>2097</v>
      </c>
      <c r="B81" s="140" t="s">
        <v>2098</v>
      </c>
      <c r="C81" s="2"/>
      <c r="D81" s="120" t="s">
        <v>2099</v>
      </c>
      <c r="E81" s="106" t="s">
        <v>2100</v>
      </c>
      <c r="F81" s="107" t="s">
        <v>2101</v>
      </c>
      <c r="G81" s="108" t="s">
        <v>2102</v>
      </c>
      <c r="H81" s="94"/>
      <c r="I81" s="94"/>
      <c r="J81" s="94"/>
      <c r="K81" s="94"/>
      <c r="L81" s="94"/>
      <c r="M81" s="94"/>
      <c r="N81" s="94"/>
      <c r="O81" s="94"/>
      <c r="P81" s="94"/>
      <c r="Q81" s="94"/>
      <c r="R81" s="94"/>
      <c r="S81" s="94"/>
      <c r="T81" s="94"/>
      <c r="U81" s="94"/>
      <c r="V81" s="94"/>
      <c r="W81" s="94"/>
      <c r="X81" s="94"/>
      <c r="Y81" s="94"/>
      <c r="Z81" s="94"/>
    </row>
    <row r="82" spans="1:26" ht="52">
      <c r="A82" s="530"/>
      <c r="B82" s="141" t="s">
        <v>2103</v>
      </c>
      <c r="C82" s="2"/>
      <c r="D82" s="121" t="s">
        <v>2104</v>
      </c>
      <c r="E82" s="112" t="s">
        <v>2105</v>
      </c>
      <c r="F82" s="113" t="s">
        <v>2106</v>
      </c>
      <c r="G82" s="114" t="s">
        <v>2107</v>
      </c>
      <c r="H82" s="94"/>
      <c r="I82" s="94"/>
      <c r="J82" s="94"/>
      <c r="K82" s="94"/>
      <c r="L82" s="94"/>
      <c r="M82" s="94"/>
      <c r="N82" s="94"/>
      <c r="O82" s="94"/>
      <c r="P82" s="94"/>
      <c r="Q82" s="94"/>
      <c r="R82" s="94"/>
      <c r="S82" s="94"/>
      <c r="T82" s="94"/>
      <c r="U82" s="94"/>
      <c r="V82" s="94"/>
      <c r="W82" s="94"/>
      <c r="X82" s="94"/>
      <c r="Y82" s="94"/>
      <c r="Z82" s="94"/>
    </row>
    <row r="83" spans="1:26" ht="52">
      <c r="A83" s="530"/>
      <c r="B83" s="141" t="s">
        <v>2108</v>
      </c>
      <c r="C83" s="2"/>
      <c r="D83" s="121" t="s">
        <v>2104</v>
      </c>
      <c r="E83" s="112" t="s">
        <v>2109</v>
      </c>
      <c r="F83" s="113" t="s">
        <v>2110</v>
      </c>
      <c r="G83" s="114" t="s">
        <v>2111</v>
      </c>
      <c r="H83" s="94"/>
      <c r="I83" s="94"/>
      <c r="J83" s="94"/>
      <c r="K83" s="94"/>
      <c r="L83" s="94"/>
      <c r="M83" s="94"/>
      <c r="N83" s="94"/>
      <c r="O83" s="94"/>
      <c r="P83" s="94"/>
      <c r="Q83" s="94"/>
      <c r="R83" s="94"/>
      <c r="S83" s="94"/>
      <c r="T83" s="94"/>
      <c r="U83" s="94"/>
      <c r="V83" s="94"/>
      <c r="W83" s="94"/>
      <c r="X83" s="94"/>
      <c r="Y83" s="94"/>
      <c r="Z83" s="94"/>
    </row>
    <row r="84" spans="1:26" ht="78">
      <c r="A84" s="530"/>
      <c r="B84" s="141" t="s">
        <v>2112</v>
      </c>
      <c r="C84" s="2"/>
      <c r="D84" s="121" t="s">
        <v>2104</v>
      </c>
      <c r="E84" s="112" t="s">
        <v>2113</v>
      </c>
      <c r="F84" s="113" t="s">
        <v>2114</v>
      </c>
      <c r="G84" s="114" t="s">
        <v>2115</v>
      </c>
      <c r="H84" s="94"/>
      <c r="I84" s="94"/>
      <c r="J84" s="94"/>
      <c r="K84" s="94"/>
      <c r="L84" s="94"/>
      <c r="M84" s="94"/>
      <c r="N84" s="94"/>
      <c r="O84" s="94"/>
      <c r="P84" s="94"/>
      <c r="Q84" s="94"/>
      <c r="R84" s="94"/>
      <c r="S84" s="94"/>
      <c r="T84" s="94"/>
      <c r="U84" s="94"/>
      <c r="V84" s="94"/>
      <c r="W84" s="94"/>
      <c r="X84" s="94"/>
      <c r="Y84" s="94"/>
      <c r="Z84" s="94"/>
    </row>
    <row r="85" spans="1:26" ht="65">
      <c r="A85" s="530"/>
      <c r="B85" s="141" t="s">
        <v>2116</v>
      </c>
      <c r="C85" s="2"/>
      <c r="D85" s="121" t="s">
        <v>2117</v>
      </c>
      <c r="E85" s="112" t="s">
        <v>2118</v>
      </c>
      <c r="F85" s="113" t="s">
        <v>2119</v>
      </c>
      <c r="G85" s="114" t="s">
        <v>2120</v>
      </c>
      <c r="H85" s="94"/>
      <c r="I85" s="94"/>
      <c r="J85" s="94"/>
      <c r="K85" s="94"/>
      <c r="L85" s="94"/>
      <c r="M85" s="94"/>
      <c r="N85" s="94"/>
      <c r="O85" s="94"/>
      <c r="P85" s="94"/>
      <c r="Q85" s="94"/>
      <c r="R85" s="94"/>
      <c r="S85" s="94"/>
      <c r="T85" s="94"/>
      <c r="U85" s="94"/>
      <c r="V85" s="94"/>
      <c r="W85" s="94"/>
      <c r="X85" s="94"/>
      <c r="Y85" s="94"/>
      <c r="Z85" s="94"/>
    </row>
    <row r="86" spans="1:26" ht="52">
      <c r="A86" s="530"/>
      <c r="B86" s="141" t="s">
        <v>2121</v>
      </c>
      <c r="C86" s="2"/>
      <c r="D86" s="121" t="s">
        <v>2122</v>
      </c>
      <c r="E86" s="112" t="s">
        <v>2123</v>
      </c>
      <c r="F86" s="113" t="s">
        <v>2124</v>
      </c>
      <c r="G86" s="114" t="s">
        <v>2125</v>
      </c>
      <c r="H86" s="94"/>
      <c r="I86" s="94"/>
      <c r="J86" s="94"/>
      <c r="K86" s="94"/>
      <c r="L86" s="94"/>
      <c r="M86" s="94"/>
      <c r="N86" s="94"/>
      <c r="O86" s="94"/>
      <c r="P86" s="94"/>
      <c r="Q86" s="94"/>
      <c r="R86" s="94"/>
      <c r="S86" s="94"/>
      <c r="T86" s="94"/>
      <c r="U86" s="94"/>
      <c r="V86" s="94"/>
      <c r="W86" s="94"/>
      <c r="X86" s="94"/>
      <c r="Y86" s="94"/>
      <c r="Z86" s="94"/>
    </row>
    <row r="87" spans="1:26" ht="52">
      <c r="A87" s="518"/>
      <c r="B87" s="142" t="s">
        <v>2126</v>
      </c>
      <c r="C87" s="2"/>
      <c r="D87" s="122" t="s">
        <v>2127</v>
      </c>
      <c r="E87" s="118" t="s">
        <v>2128</v>
      </c>
      <c r="F87" s="25" t="s">
        <v>2129</v>
      </c>
      <c r="G87" s="119" t="s">
        <v>2130</v>
      </c>
      <c r="H87" s="94"/>
      <c r="I87" s="94"/>
      <c r="J87" s="94"/>
      <c r="K87" s="94"/>
      <c r="L87" s="94"/>
      <c r="M87" s="94"/>
      <c r="N87" s="94"/>
      <c r="O87" s="94"/>
      <c r="P87" s="94"/>
      <c r="Q87" s="94"/>
      <c r="R87" s="94"/>
      <c r="S87" s="94"/>
      <c r="T87" s="94"/>
      <c r="U87" s="94"/>
      <c r="V87" s="94"/>
      <c r="W87" s="94"/>
      <c r="X87" s="94"/>
      <c r="Y87" s="94"/>
      <c r="Z87" s="94"/>
    </row>
    <row r="88" spans="1:26" ht="65">
      <c r="A88" s="529" t="s">
        <v>2131</v>
      </c>
      <c r="B88" s="143" t="s">
        <v>2132</v>
      </c>
      <c r="C88" s="2"/>
      <c r="D88" s="120" t="s">
        <v>2133</v>
      </c>
      <c r="E88" s="106" t="s">
        <v>2134</v>
      </c>
      <c r="F88" s="107" t="s">
        <v>2135</v>
      </c>
      <c r="G88" s="108" t="s">
        <v>2136</v>
      </c>
      <c r="H88" s="94"/>
      <c r="I88" s="94"/>
      <c r="J88" s="94"/>
      <c r="K88" s="94"/>
      <c r="L88" s="94"/>
      <c r="M88" s="94"/>
      <c r="N88" s="94"/>
      <c r="O88" s="94"/>
      <c r="P88" s="94"/>
      <c r="Q88" s="94"/>
      <c r="R88" s="94"/>
      <c r="S88" s="94"/>
      <c r="T88" s="94"/>
      <c r="U88" s="94"/>
      <c r="V88" s="94"/>
      <c r="W88" s="94"/>
      <c r="X88" s="94"/>
      <c r="Y88" s="94"/>
      <c r="Z88" s="94"/>
    </row>
    <row r="89" spans="1:26" ht="52">
      <c r="A89" s="530"/>
      <c r="B89" s="141" t="s">
        <v>2137</v>
      </c>
      <c r="C89" s="2"/>
      <c r="D89" s="121" t="s">
        <v>2138</v>
      </c>
      <c r="E89" s="112" t="s">
        <v>2139</v>
      </c>
      <c r="F89" s="113" t="s">
        <v>2140</v>
      </c>
      <c r="G89" s="114" t="s">
        <v>2141</v>
      </c>
      <c r="H89" s="94"/>
      <c r="I89" s="94"/>
      <c r="J89" s="94"/>
      <c r="K89" s="94"/>
      <c r="L89" s="94"/>
      <c r="M89" s="94"/>
      <c r="N89" s="94"/>
      <c r="O89" s="94"/>
      <c r="P89" s="94"/>
      <c r="Q89" s="94"/>
      <c r="R89" s="94"/>
      <c r="S89" s="94"/>
      <c r="T89" s="94"/>
      <c r="U89" s="94"/>
      <c r="V89" s="94"/>
      <c r="W89" s="94"/>
      <c r="X89" s="94"/>
      <c r="Y89" s="94"/>
      <c r="Z89" s="94"/>
    </row>
    <row r="90" spans="1:26" ht="52">
      <c r="A90" s="518"/>
      <c r="B90" s="142" t="s">
        <v>2142</v>
      </c>
      <c r="C90" s="2"/>
      <c r="D90" s="122" t="s">
        <v>2143</v>
      </c>
      <c r="E90" s="118" t="s">
        <v>2144</v>
      </c>
      <c r="F90" s="25" t="s">
        <v>2145</v>
      </c>
      <c r="G90" s="119" t="s">
        <v>2146</v>
      </c>
      <c r="H90" s="94"/>
      <c r="I90" s="94"/>
      <c r="J90" s="94"/>
      <c r="K90" s="94"/>
      <c r="L90" s="94"/>
      <c r="M90" s="94"/>
      <c r="N90" s="94"/>
      <c r="O90" s="94"/>
      <c r="P90" s="94"/>
      <c r="Q90" s="94"/>
      <c r="R90" s="94"/>
      <c r="S90" s="94"/>
      <c r="T90" s="94"/>
      <c r="U90" s="94"/>
      <c r="V90" s="94"/>
      <c r="W90" s="94"/>
      <c r="X90" s="94"/>
      <c r="Y90" s="94"/>
      <c r="Z90" s="94"/>
    </row>
    <row r="91" spans="1:26" ht="13">
      <c r="A91" s="93"/>
      <c r="B91" s="93"/>
      <c r="C91" s="2"/>
      <c r="D91" s="2"/>
      <c r="E91" s="2"/>
      <c r="F91" s="2"/>
      <c r="G91" s="2"/>
      <c r="H91" s="94"/>
      <c r="I91" s="94"/>
      <c r="J91" s="94"/>
      <c r="K91" s="94"/>
      <c r="L91" s="94"/>
      <c r="M91" s="94"/>
      <c r="N91" s="94"/>
      <c r="O91" s="94"/>
      <c r="P91" s="94"/>
      <c r="Q91" s="94"/>
      <c r="R91" s="94"/>
      <c r="S91" s="94"/>
      <c r="T91" s="94"/>
      <c r="U91" s="94"/>
      <c r="V91" s="94"/>
      <c r="W91" s="94"/>
      <c r="X91" s="94"/>
      <c r="Y91" s="94"/>
      <c r="Z91" s="94"/>
    </row>
    <row r="92" spans="1:26" ht="13">
      <c r="A92" s="93"/>
      <c r="B92" s="93"/>
      <c r="C92" s="2"/>
      <c r="D92" s="2"/>
      <c r="E92" s="2"/>
      <c r="F92" s="2"/>
      <c r="G92" s="2"/>
      <c r="H92" s="94"/>
      <c r="I92" s="94"/>
      <c r="J92" s="94"/>
      <c r="K92" s="94"/>
      <c r="L92" s="94"/>
      <c r="M92" s="94"/>
      <c r="N92" s="94"/>
      <c r="O92" s="94"/>
      <c r="P92" s="94"/>
      <c r="Q92" s="94"/>
      <c r="R92" s="94"/>
      <c r="S92" s="94"/>
      <c r="T92" s="94"/>
      <c r="U92" s="94"/>
      <c r="V92" s="94"/>
      <c r="W92" s="94"/>
      <c r="X92" s="94"/>
      <c r="Y92" s="94"/>
      <c r="Z92" s="94"/>
    </row>
    <row r="93" spans="1:26" ht="13">
      <c r="A93" s="93"/>
      <c r="B93" s="93"/>
      <c r="C93" s="2"/>
      <c r="D93" s="2"/>
      <c r="E93" s="2"/>
      <c r="F93" s="2"/>
      <c r="G93" s="2"/>
      <c r="H93" s="94"/>
      <c r="I93" s="94"/>
      <c r="J93" s="94"/>
      <c r="K93" s="94"/>
      <c r="L93" s="94"/>
      <c r="M93" s="94"/>
      <c r="N93" s="94"/>
      <c r="O93" s="94"/>
      <c r="P93" s="94"/>
      <c r="Q93" s="94"/>
      <c r="R93" s="94"/>
      <c r="S93" s="94"/>
      <c r="T93" s="94"/>
      <c r="U93" s="94"/>
      <c r="V93" s="94"/>
      <c r="W93" s="94"/>
      <c r="X93" s="94"/>
      <c r="Y93" s="94"/>
      <c r="Z93" s="94"/>
    </row>
    <row r="94" spans="1:26" ht="13">
      <c r="A94" s="93"/>
      <c r="B94" s="93"/>
      <c r="C94" s="2"/>
      <c r="D94" s="2"/>
      <c r="E94" s="2"/>
      <c r="F94" s="2"/>
      <c r="G94" s="2"/>
      <c r="H94" s="94"/>
      <c r="I94" s="94"/>
      <c r="J94" s="94"/>
      <c r="K94" s="94"/>
      <c r="L94" s="94"/>
      <c r="M94" s="94"/>
      <c r="N94" s="94"/>
      <c r="O94" s="94"/>
      <c r="P94" s="94"/>
      <c r="Q94" s="94"/>
      <c r="R94" s="94"/>
      <c r="S94" s="94"/>
      <c r="T94" s="94"/>
      <c r="U94" s="94"/>
      <c r="V94" s="94"/>
      <c r="W94" s="94"/>
      <c r="X94" s="94"/>
      <c r="Y94" s="94"/>
      <c r="Z94" s="94"/>
    </row>
    <row r="95" spans="1:26" ht="13">
      <c r="A95" s="93"/>
      <c r="B95" s="93"/>
      <c r="C95" s="2"/>
      <c r="D95" s="2"/>
      <c r="E95" s="2"/>
      <c r="F95" s="2"/>
      <c r="G95" s="2"/>
      <c r="H95" s="94"/>
      <c r="I95" s="94"/>
      <c r="J95" s="94"/>
      <c r="K95" s="94"/>
      <c r="L95" s="94"/>
      <c r="M95" s="94"/>
      <c r="N95" s="94"/>
      <c r="O95" s="94"/>
      <c r="P95" s="94"/>
      <c r="Q95" s="94"/>
      <c r="R95" s="94"/>
      <c r="S95" s="94"/>
      <c r="T95" s="94"/>
      <c r="U95" s="94"/>
      <c r="V95" s="94"/>
      <c r="W95" s="94"/>
      <c r="X95" s="94"/>
      <c r="Y95" s="94"/>
      <c r="Z95" s="94"/>
    </row>
    <row r="96" spans="1:26" ht="13">
      <c r="A96" s="93"/>
      <c r="B96" s="93"/>
      <c r="C96" s="2"/>
      <c r="D96" s="2"/>
      <c r="E96" s="2"/>
      <c r="F96" s="2"/>
      <c r="G96" s="2"/>
      <c r="H96" s="94"/>
      <c r="I96" s="94"/>
      <c r="J96" s="94"/>
      <c r="K96" s="94"/>
      <c r="L96" s="94"/>
      <c r="M96" s="94"/>
      <c r="N96" s="94"/>
      <c r="O96" s="94"/>
      <c r="P96" s="94"/>
      <c r="Q96" s="94"/>
      <c r="R96" s="94"/>
      <c r="S96" s="94"/>
      <c r="T96" s="94"/>
      <c r="U96" s="94"/>
      <c r="V96" s="94"/>
      <c r="W96" s="94"/>
      <c r="X96" s="94"/>
      <c r="Y96" s="94"/>
      <c r="Z96" s="94"/>
    </row>
    <row r="97" spans="1:26" ht="13">
      <c r="A97" s="93"/>
      <c r="B97" s="93"/>
      <c r="C97" s="2"/>
      <c r="D97" s="2"/>
      <c r="E97" s="2"/>
      <c r="F97" s="2"/>
      <c r="G97" s="2"/>
      <c r="H97" s="94"/>
      <c r="I97" s="94"/>
      <c r="J97" s="94"/>
      <c r="K97" s="94"/>
      <c r="L97" s="94"/>
      <c r="M97" s="94"/>
      <c r="N97" s="94"/>
      <c r="O97" s="94"/>
      <c r="P97" s="94"/>
      <c r="Q97" s="94"/>
      <c r="R97" s="94"/>
      <c r="S97" s="94"/>
      <c r="T97" s="94"/>
      <c r="U97" s="94"/>
      <c r="V97" s="94"/>
      <c r="W97" s="94"/>
      <c r="X97" s="94"/>
      <c r="Y97" s="94"/>
      <c r="Z97" s="94"/>
    </row>
    <row r="98" spans="1:26" ht="13">
      <c r="A98" s="93"/>
      <c r="B98" s="93"/>
      <c r="C98" s="2"/>
      <c r="D98" s="2"/>
      <c r="E98" s="2"/>
      <c r="F98" s="2"/>
      <c r="G98" s="2"/>
      <c r="H98" s="94"/>
      <c r="I98" s="94"/>
      <c r="J98" s="94"/>
      <c r="K98" s="94"/>
      <c r="L98" s="94"/>
      <c r="M98" s="94"/>
      <c r="N98" s="94"/>
      <c r="O98" s="94"/>
      <c r="P98" s="94"/>
      <c r="Q98" s="94"/>
      <c r="R98" s="94"/>
      <c r="S98" s="94"/>
      <c r="T98" s="94"/>
      <c r="U98" s="94"/>
      <c r="V98" s="94"/>
      <c r="W98" s="94"/>
      <c r="X98" s="94"/>
      <c r="Y98" s="94"/>
      <c r="Z98" s="94"/>
    </row>
    <row r="99" spans="1:26" ht="13">
      <c r="A99" s="93"/>
      <c r="B99" s="93"/>
      <c r="C99" s="2"/>
      <c r="D99" s="2"/>
      <c r="E99" s="2"/>
      <c r="F99" s="2"/>
      <c r="G99" s="2"/>
      <c r="H99" s="94"/>
      <c r="I99" s="94"/>
      <c r="J99" s="94"/>
      <c r="K99" s="94"/>
      <c r="L99" s="94"/>
      <c r="M99" s="94"/>
      <c r="N99" s="94"/>
      <c r="O99" s="94"/>
      <c r="P99" s="94"/>
      <c r="Q99" s="94"/>
      <c r="R99" s="94"/>
      <c r="S99" s="94"/>
      <c r="T99" s="94"/>
      <c r="U99" s="94"/>
      <c r="V99" s="94"/>
      <c r="W99" s="94"/>
      <c r="X99" s="94"/>
      <c r="Y99" s="94"/>
      <c r="Z99" s="94"/>
    </row>
    <row r="100" spans="1:26" ht="13">
      <c r="A100" s="93"/>
      <c r="B100" s="93"/>
      <c r="C100" s="2"/>
      <c r="D100" s="2"/>
      <c r="E100" s="2"/>
      <c r="F100" s="2"/>
      <c r="G100" s="2"/>
      <c r="H100" s="94"/>
      <c r="I100" s="94"/>
      <c r="J100" s="94"/>
      <c r="K100" s="94"/>
      <c r="L100" s="94"/>
      <c r="M100" s="94"/>
      <c r="N100" s="94"/>
      <c r="O100" s="94"/>
      <c r="P100" s="94"/>
      <c r="Q100" s="94"/>
      <c r="R100" s="94"/>
      <c r="S100" s="94"/>
      <c r="T100" s="94"/>
      <c r="U100" s="94"/>
      <c r="V100" s="94"/>
      <c r="W100" s="94"/>
      <c r="X100" s="94"/>
      <c r="Y100" s="94"/>
      <c r="Z100" s="94"/>
    </row>
    <row r="101" spans="1:26" ht="13">
      <c r="A101" s="93"/>
      <c r="B101" s="93"/>
      <c r="C101" s="2"/>
      <c r="D101" s="2"/>
      <c r="E101" s="2"/>
      <c r="F101" s="2"/>
      <c r="G101" s="2"/>
      <c r="H101" s="94"/>
      <c r="I101" s="94"/>
      <c r="J101" s="94"/>
      <c r="K101" s="94"/>
      <c r="L101" s="94"/>
      <c r="M101" s="94"/>
      <c r="N101" s="94"/>
      <c r="O101" s="94"/>
      <c r="P101" s="94"/>
      <c r="Q101" s="94"/>
      <c r="R101" s="94"/>
      <c r="S101" s="94"/>
      <c r="T101" s="94"/>
      <c r="U101" s="94"/>
      <c r="V101" s="94"/>
      <c r="W101" s="94"/>
      <c r="X101" s="94"/>
      <c r="Y101" s="94"/>
      <c r="Z101" s="94"/>
    </row>
    <row r="102" spans="1:26" ht="13">
      <c r="A102" s="93"/>
      <c r="B102" s="93"/>
      <c r="C102" s="2"/>
      <c r="D102" s="2"/>
      <c r="E102" s="2"/>
      <c r="F102" s="2"/>
      <c r="G102" s="2"/>
      <c r="H102" s="94"/>
      <c r="I102" s="94"/>
      <c r="J102" s="94"/>
      <c r="K102" s="94"/>
      <c r="L102" s="94"/>
      <c r="M102" s="94"/>
      <c r="N102" s="94"/>
      <c r="O102" s="94"/>
      <c r="P102" s="94"/>
      <c r="Q102" s="94"/>
      <c r="R102" s="94"/>
      <c r="S102" s="94"/>
      <c r="T102" s="94"/>
      <c r="U102" s="94"/>
      <c r="V102" s="94"/>
      <c r="W102" s="94"/>
      <c r="X102" s="94"/>
      <c r="Y102" s="94"/>
      <c r="Z102" s="94"/>
    </row>
    <row r="103" spans="1:26" ht="13">
      <c r="A103" s="93"/>
      <c r="B103" s="93"/>
      <c r="C103" s="2"/>
      <c r="D103" s="2"/>
      <c r="E103" s="2"/>
      <c r="F103" s="2"/>
      <c r="G103" s="2"/>
      <c r="H103" s="94"/>
      <c r="I103" s="94"/>
      <c r="J103" s="94"/>
      <c r="K103" s="94"/>
      <c r="L103" s="94"/>
      <c r="M103" s="94"/>
      <c r="N103" s="94"/>
      <c r="O103" s="94"/>
      <c r="P103" s="94"/>
      <c r="Q103" s="94"/>
      <c r="R103" s="94"/>
      <c r="S103" s="94"/>
      <c r="T103" s="94"/>
      <c r="U103" s="94"/>
      <c r="V103" s="94"/>
      <c r="W103" s="94"/>
      <c r="X103" s="94"/>
      <c r="Y103" s="94"/>
      <c r="Z103" s="94"/>
    </row>
    <row r="104" spans="1:26" ht="13">
      <c r="A104" s="93"/>
      <c r="B104" s="93"/>
      <c r="C104" s="2"/>
      <c r="D104" s="2"/>
      <c r="E104" s="2"/>
      <c r="F104" s="2"/>
      <c r="G104" s="2"/>
      <c r="H104" s="94"/>
      <c r="I104" s="94"/>
      <c r="J104" s="94"/>
      <c r="K104" s="94"/>
      <c r="L104" s="94"/>
      <c r="M104" s="94"/>
      <c r="N104" s="94"/>
      <c r="O104" s="94"/>
      <c r="P104" s="94"/>
      <c r="Q104" s="94"/>
      <c r="R104" s="94"/>
      <c r="S104" s="94"/>
      <c r="T104" s="94"/>
      <c r="U104" s="94"/>
      <c r="V104" s="94"/>
      <c r="W104" s="94"/>
      <c r="X104" s="94"/>
      <c r="Y104" s="94"/>
      <c r="Z104" s="94"/>
    </row>
    <row r="105" spans="1:26" ht="13">
      <c r="A105" s="93"/>
      <c r="B105" s="93"/>
      <c r="C105" s="2"/>
      <c r="D105" s="2"/>
      <c r="E105" s="2"/>
      <c r="F105" s="2"/>
      <c r="G105" s="2"/>
      <c r="H105" s="94"/>
      <c r="I105" s="94"/>
      <c r="J105" s="94"/>
      <c r="K105" s="94"/>
      <c r="L105" s="94"/>
      <c r="M105" s="94"/>
      <c r="N105" s="94"/>
      <c r="O105" s="94"/>
      <c r="P105" s="94"/>
      <c r="Q105" s="94"/>
      <c r="R105" s="94"/>
      <c r="S105" s="94"/>
      <c r="T105" s="94"/>
      <c r="U105" s="94"/>
      <c r="V105" s="94"/>
      <c r="W105" s="94"/>
      <c r="X105" s="94"/>
      <c r="Y105" s="94"/>
      <c r="Z105" s="94"/>
    </row>
    <row r="106" spans="1:26" ht="13">
      <c r="A106" s="93"/>
      <c r="B106" s="93"/>
      <c r="C106" s="2"/>
      <c r="D106" s="2"/>
      <c r="E106" s="2"/>
      <c r="F106" s="2"/>
      <c r="G106" s="2"/>
      <c r="H106" s="94"/>
      <c r="I106" s="94"/>
      <c r="J106" s="94"/>
      <c r="K106" s="94"/>
      <c r="L106" s="94"/>
      <c r="M106" s="94"/>
      <c r="N106" s="94"/>
      <c r="O106" s="94"/>
      <c r="P106" s="94"/>
      <c r="Q106" s="94"/>
      <c r="R106" s="94"/>
      <c r="S106" s="94"/>
      <c r="T106" s="94"/>
      <c r="U106" s="94"/>
      <c r="V106" s="94"/>
      <c r="W106" s="94"/>
      <c r="X106" s="94"/>
      <c r="Y106" s="94"/>
      <c r="Z106" s="94"/>
    </row>
    <row r="107" spans="1:26" ht="13">
      <c r="A107" s="93"/>
      <c r="B107" s="93"/>
      <c r="C107" s="2"/>
      <c r="D107" s="2"/>
      <c r="E107" s="2"/>
      <c r="F107" s="2"/>
      <c r="G107" s="2"/>
      <c r="H107" s="94"/>
      <c r="I107" s="94"/>
      <c r="J107" s="94"/>
      <c r="K107" s="94"/>
      <c r="L107" s="94"/>
      <c r="M107" s="94"/>
      <c r="N107" s="94"/>
      <c r="O107" s="94"/>
      <c r="P107" s="94"/>
      <c r="Q107" s="94"/>
      <c r="R107" s="94"/>
      <c r="S107" s="94"/>
      <c r="T107" s="94"/>
      <c r="U107" s="94"/>
      <c r="V107" s="94"/>
      <c r="W107" s="94"/>
      <c r="X107" s="94"/>
      <c r="Y107" s="94"/>
      <c r="Z107" s="94"/>
    </row>
    <row r="108" spans="1:26" ht="13">
      <c r="A108" s="93"/>
      <c r="B108" s="93"/>
      <c r="C108" s="2"/>
      <c r="D108" s="2"/>
      <c r="E108" s="2"/>
      <c r="F108" s="2"/>
      <c r="G108" s="2"/>
      <c r="H108" s="94"/>
      <c r="I108" s="94"/>
      <c r="J108" s="94"/>
      <c r="K108" s="94"/>
      <c r="L108" s="94"/>
      <c r="M108" s="94"/>
      <c r="N108" s="94"/>
      <c r="O108" s="94"/>
      <c r="P108" s="94"/>
      <c r="Q108" s="94"/>
      <c r="R108" s="94"/>
      <c r="S108" s="94"/>
      <c r="T108" s="94"/>
      <c r="U108" s="94"/>
      <c r="V108" s="94"/>
      <c r="W108" s="94"/>
      <c r="X108" s="94"/>
      <c r="Y108" s="94"/>
      <c r="Z108" s="94"/>
    </row>
    <row r="109" spans="1:26" ht="13">
      <c r="A109" s="93"/>
      <c r="B109" s="93"/>
      <c r="C109" s="2"/>
      <c r="D109" s="2"/>
      <c r="E109" s="2"/>
      <c r="F109" s="2"/>
      <c r="G109" s="2"/>
      <c r="H109" s="94"/>
      <c r="I109" s="94"/>
      <c r="J109" s="94"/>
      <c r="K109" s="94"/>
      <c r="L109" s="94"/>
      <c r="M109" s="94"/>
      <c r="N109" s="94"/>
      <c r="O109" s="94"/>
      <c r="P109" s="94"/>
      <c r="Q109" s="94"/>
      <c r="R109" s="94"/>
      <c r="S109" s="94"/>
      <c r="T109" s="94"/>
      <c r="U109" s="94"/>
      <c r="V109" s="94"/>
      <c r="W109" s="94"/>
      <c r="X109" s="94"/>
      <c r="Y109" s="94"/>
      <c r="Z109" s="94"/>
    </row>
    <row r="110" spans="1:26" ht="13">
      <c r="A110" s="93"/>
      <c r="B110" s="93"/>
      <c r="C110" s="2"/>
      <c r="D110" s="2"/>
      <c r="E110" s="2"/>
      <c r="F110" s="2"/>
      <c r="G110" s="2"/>
      <c r="H110" s="94"/>
      <c r="I110" s="94"/>
      <c r="J110" s="94"/>
      <c r="K110" s="94"/>
      <c r="L110" s="94"/>
      <c r="M110" s="94"/>
      <c r="N110" s="94"/>
      <c r="O110" s="94"/>
      <c r="P110" s="94"/>
      <c r="Q110" s="94"/>
      <c r="R110" s="94"/>
      <c r="S110" s="94"/>
      <c r="T110" s="94"/>
      <c r="U110" s="94"/>
      <c r="V110" s="94"/>
      <c r="W110" s="94"/>
      <c r="X110" s="94"/>
      <c r="Y110" s="94"/>
      <c r="Z110" s="94"/>
    </row>
    <row r="111" spans="1:26" ht="13">
      <c r="A111" s="93"/>
      <c r="B111" s="93"/>
      <c r="C111" s="2"/>
      <c r="D111" s="2"/>
      <c r="E111" s="2"/>
      <c r="F111" s="2"/>
      <c r="G111" s="2"/>
      <c r="H111" s="94"/>
      <c r="I111" s="94"/>
      <c r="J111" s="94"/>
      <c r="K111" s="94"/>
      <c r="L111" s="94"/>
      <c r="M111" s="94"/>
      <c r="N111" s="94"/>
      <c r="O111" s="94"/>
      <c r="P111" s="94"/>
      <c r="Q111" s="94"/>
      <c r="R111" s="94"/>
      <c r="S111" s="94"/>
      <c r="T111" s="94"/>
      <c r="U111" s="94"/>
      <c r="V111" s="94"/>
      <c r="W111" s="94"/>
      <c r="X111" s="94"/>
      <c r="Y111" s="94"/>
      <c r="Z111" s="94"/>
    </row>
    <row r="112" spans="1:26" ht="13">
      <c r="A112" s="93"/>
      <c r="B112" s="93"/>
      <c r="C112" s="2"/>
      <c r="D112" s="2"/>
      <c r="E112" s="2"/>
      <c r="F112" s="2"/>
      <c r="G112" s="2"/>
      <c r="H112" s="94"/>
      <c r="I112" s="94"/>
      <c r="J112" s="94"/>
      <c r="K112" s="94"/>
      <c r="L112" s="94"/>
      <c r="M112" s="94"/>
      <c r="N112" s="94"/>
      <c r="O112" s="94"/>
      <c r="P112" s="94"/>
      <c r="Q112" s="94"/>
      <c r="R112" s="94"/>
      <c r="S112" s="94"/>
      <c r="T112" s="94"/>
      <c r="U112" s="94"/>
      <c r="V112" s="94"/>
      <c r="W112" s="94"/>
      <c r="X112" s="94"/>
      <c r="Y112" s="94"/>
      <c r="Z112" s="94"/>
    </row>
    <row r="113" spans="1:26" ht="13">
      <c r="A113" s="93"/>
      <c r="B113" s="93"/>
      <c r="C113" s="2"/>
      <c r="D113" s="2"/>
      <c r="E113" s="2"/>
      <c r="F113" s="2"/>
      <c r="G113" s="2"/>
      <c r="H113" s="94"/>
      <c r="I113" s="94"/>
      <c r="J113" s="94"/>
      <c r="K113" s="94"/>
      <c r="L113" s="94"/>
      <c r="M113" s="94"/>
      <c r="N113" s="94"/>
      <c r="O113" s="94"/>
      <c r="P113" s="94"/>
      <c r="Q113" s="94"/>
      <c r="R113" s="94"/>
      <c r="S113" s="94"/>
      <c r="T113" s="94"/>
      <c r="U113" s="94"/>
      <c r="V113" s="94"/>
      <c r="W113" s="94"/>
      <c r="X113" s="94"/>
      <c r="Y113" s="94"/>
      <c r="Z113" s="94"/>
    </row>
    <row r="114" spans="1:26" ht="13">
      <c r="A114" s="93"/>
      <c r="B114" s="93"/>
      <c r="C114" s="2"/>
      <c r="D114" s="2"/>
      <c r="E114" s="2"/>
      <c r="F114" s="2"/>
      <c r="G114" s="2"/>
      <c r="H114" s="94"/>
      <c r="I114" s="94"/>
      <c r="J114" s="94"/>
      <c r="K114" s="94"/>
      <c r="L114" s="94"/>
      <c r="M114" s="94"/>
      <c r="N114" s="94"/>
      <c r="O114" s="94"/>
      <c r="P114" s="94"/>
      <c r="Q114" s="94"/>
      <c r="R114" s="94"/>
      <c r="S114" s="94"/>
      <c r="T114" s="94"/>
      <c r="U114" s="94"/>
      <c r="V114" s="94"/>
      <c r="W114" s="94"/>
      <c r="X114" s="94"/>
      <c r="Y114" s="94"/>
      <c r="Z114" s="94"/>
    </row>
    <row r="115" spans="1:26" ht="13">
      <c r="A115" s="93"/>
      <c r="B115" s="93"/>
      <c r="C115" s="2"/>
      <c r="D115" s="2"/>
      <c r="E115" s="2"/>
      <c r="F115" s="2"/>
      <c r="G115" s="2"/>
      <c r="H115" s="94"/>
      <c r="I115" s="94"/>
      <c r="J115" s="94"/>
      <c r="K115" s="94"/>
      <c r="L115" s="94"/>
      <c r="M115" s="94"/>
      <c r="N115" s="94"/>
      <c r="O115" s="94"/>
      <c r="P115" s="94"/>
      <c r="Q115" s="94"/>
      <c r="R115" s="94"/>
      <c r="S115" s="94"/>
      <c r="T115" s="94"/>
      <c r="U115" s="94"/>
      <c r="V115" s="94"/>
      <c r="W115" s="94"/>
      <c r="X115" s="94"/>
      <c r="Y115" s="94"/>
      <c r="Z115" s="94"/>
    </row>
    <row r="116" spans="1:26" ht="13">
      <c r="A116" s="93"/>
      <c r="B116" s="93"/>
      <c r="C116" s="2"/>
      <c r="D116" s="2"/>
      <c r="E116" s="2"/>
      <c r="F116" s="2"/>
      <c r="G116" s="2"/>
      <c r="H116" s="94"/>
      <c r="I116" s="94"/>
      <c r="J116" s="94"/>
      <c r="K116" s="94"/>
      <c r="L116" s="94"/>
      <c r="M116" s="94"/>
      <c r="N116" s="94"/>
      <c r="O116" s="94"/>
      <c r="P116" s="94"/>
      <c r="Q116" s="94"/>
      <c r="R116" s="94"/>
      <c r="S116" s="94"/>
      <c r="T116" s="94"/>
      <c r="U116" s="94"/>
      <c r="V116" s="94"/>
      <c r="W116" s="94"/>
      <c r="X116" s="94"/>
      <c r="Y116" s="94"/>
      <c r="Z116" s="94"/>
    </row>
    <row r="117" spans="1:26" ht="13">
      <c r="A117" s="93"/>
      <c r="B117" s="93"/>
      <c r="C117" s="2"/>
      <c r="D117" s="2"/>
      <c r="E117" s="2"/>
      <c r="F117" s="2"/>
      <c r="G117" s="2"/>
      <c r="H117" s="94"/>
      <c r="I117" s="94"/>
      <c r="J117" s="94"/>
      <c r="K117" s="94"/>
      <c r="L117" s="94"/>
      <c r="M117" s="94"/>
      <c r="N117" s="94"/>
      <c r="O117" s="94"/>
      <c r="P117" s="94"/>
      <c r="Q117" s="94"/>
      <c r="R117" s="94"/>
      <c r="S117" s="94"/>
      <c r="T117" s="94"/>
      <c r="U117" s="94"/>
      <c r="V117" s="94"/>
      <c r="W117" s="94"/>
      <c r="X117" s="94"/>
      <c r="Y117" s="94"/>
      <c r="Z117" s="94"/>
    </row>
    <row r="118" spans="1:26" ht="13">
      <c r="A118" s="93"/>
      <c r="B118" s="93"/>
      <c r="C118" s="2"/>
      <c r="D118" s="2"/>
      <c r="E118" s="2"/>
      <c r="F118" s="2"/>
      <c r="G118" s="2"/>
      <c r="H118" s="94"/>
      <c r="I118" s="94"/>
      <c r="J118" s="94"/>
      <c r="K118" s="94"/>
      <c r="L118" s="94"/>
      <c r="M118" s="94"/>
      <c r="N118" s="94"/>
      <c r="O118" s="94"/>
      <c r="P118" s="94"/>
      <c r="Q118" s="94"/>
      <c r="R118" s="94"/>
      <c r="S118" s="94"/>
      <c r="T118" s="94"/>
      <c r="U118" s="94"/>
      <c r="V118" s="94"/>
      <c r="W118" s="94"/>
      <c r="X118" s="94"/>
      <c r="Y118" s="94"/>
      <c r="Z118" s="94"/>
    </row>
    <row r="119" spans="1:26" ht="13">
      <c r="A119" s="93"/>
      <c r="B119" s="93"/>
      <c r="C119" s="2"/>
      <c r="D119" s="2"/>
      <c r="E119" s="2"/>
      <c r="F119" s="2"/>
      <c r="G119" s="2"/>
      <c r="H119" s="94"/>
      <c r="I119" s="94"/>
      <c r="J119" s="94"/>
      <c r="K119" s="94"/>
      <c r="L119" s="94"/>
      <c r="M119" s="94"/>
      <c r="N119" s="94"/>
      <c r="O119" s="94"/>
      <c r="P119" s="94"/>
      <c r="Q119" s="94"/>
      <c r="R119" s="94"/>
      <c r="S119" s="94"/>
      <c r="T119" s="94"/>
      <c r="U119" s="94"/>
      <c r="V119" s="94"/>
      <c r="W119" s="94"/>
      <c r="X119" s="94"/>
      <c r="Y119" s="94"/>
      <c r="Z119" s="94"/>
    </row>
    <row r="120" spans="1:26" ht="13">
      <c r="A120" s="93"/>
      <c r="B120" s="93"/>
      <c r="C120" s="2"/>
      <c r="D120" s="2"/>
      <c r="E120" s="2"/>
      <c r="F120" s="2"/>
      <c r="G120" s="2"/>
      <c r="H120" s="94"/>
      <c r="I120" s="94"/>
      <c r="J120" s="94"/>
      <c r="K120" s="94"/>
      <c r="L120" s="94"/>
      <c r="M120" s="94"/>
      <c r="N120" s="94"/>
      <c r="O120" s="94"/>
      <c r="P120" s="94"/>
      <c r="Q120" s="94"/>
      <c r="R120" s="94"/>
      <c r="S120" s="94"/>
      <c r="T120" s="94"/>
      <c r="U120" s="94"/>
      <c r="V120" s="94"/>
      <c r="W120" s="94"/>
      <c r="X120" s="94"/>
      <c r="Y120" s="94"/>
      <c r="Z120" s="94"/>
    </row>
    <row r="121" spans="1:26" ht="13">
      <c r="A121" s="93"/>
      <c r="B121" s="93"/>
      <c r="C121" s="2"/>
      <c r="D121" s="2"/>
      <c r="E121" s="2"/>
      <c r="F121" s="2"/>
      <c r="G121" s="2"/>
      <c r="H121" s="94"/>
      <c r="I121" s="94"/>
      <c r="J121" s="94"/>
      <c r="K121" s="94"/>
      <c r="L121" s="94"/>
      <c r="M121" s="94"/>
      <c r="N121" s="94"/>
      <c r="O121" s="94"/>
      <c r="P121" s="94"/>
      <c r="Q121" s="94"/>
      <c r="R121" s="94"/>
      <c r="S121" s="94"/>
      <c r="T121" s="94"/>
      <c r="U121" s="94"/>
      <c r="V121" s="94"/>
      <c r="W121" s="94"/>
      <c r="X121" s="94"/>
      <c r="Y121" s="94"/>
      <c r="Z121" s="94"/>
    </row>
    <row r="122" spans="1:26" ht="13">
      <c r="A122" s="93"/>
      <c r="B122" s="93"/>
      <c r="C122" s="2"/>
      <c r="D122" s="2"/>
      <c r="E122" s="2"/>
      <c r="F122" s="2"/>
      <c r="G122" s="2"/>
      <c r="H122" s="94"/>
      <c r="I122" s="94"/>
      <c r="J122" s="94"/>
      <c r="K122" s="94"/>
      <c r="L122" s="94"/>
      <c r="M122" s="94"/>
      <c r="N122" s="94"/>
      <c r="O122" s="94"/>
      <c r="P122" s="94"/>
      <c r="Q122" s="94"/>
      <c r="R122" s="94"/>
      <c r="S122" s="94"/>
      <c r="T122" s="94"/>
      <c r="U122" s="94"/>
      <c r="V122" s="94"/>
      <c r="W122" s="94"/>
      <c r="X122" s="94"/>
      <c r="Y122" s="94"/>
      <c r="Z122" s="94"/>
    </row>
    <row r="123" spans="1:26" ht="13">
      <c r="A123" s="93"/>
      <c r="B123" s="93"/>
      <c r="C123" s="2"/>
      <c r="D123" s="2"/>
      <c r="E123" s="2"/>
      <c r="F123" s="2"/>
      <c r="G123" s="2"/>
      <c r="H123" s="94"/>
      <c r="I123" s="94"/>
      <c r="J123" s="94"/>
      <c r="K123" s="94"/>
      <c r="L123" s="94"/>
      <c r="M123" s="94"/>
      <c r="N123" s="94"/>
      <c r="O123" s="94"/>
      <c r="P123" s="94"/>
      <c r="Q123" s="94"/>
      <c r="R123" s="94"/>
      <c r="S123" s="94"/>
      <c r="T123" s="94"/>
      <c r="U123" s="94"/>
      <c r="V123" s="94"/>
      <c r="W123" s="94"/>
      <c r="X123" s="94"/>
      <c r="Y123" s="94"/>
      <c r="Z123" s="94"/>
    </row>
    <row r="124" spans="1:26" ht="13">
      <c r="A124" s="93"/>
      <c r="B124" s="93"/>
      <c r="C124" s="2"/>
      <c r="D124" s="2"/>
      <c r="E124" s="2"/>
      <c r="F124" s="2"/>
      <c r="G124" s="2"/>
      <c r="H124" s="94"/>
      <c r="I124" s="94"/>
      <c r="J124" s="94"/>
      <c r="K124" s="94"/>
      <c r="L124" s="94"/>
      <c r="M124" s="94"/>
      <c r="N124" s="94"/>
      <c r="O124" s="94"/>
      <c r="P124" s="94"/>
      <c r="Q124" s="94"/>
      <c r="R124" s="94"/>
      <c r="S124" s="94"/>
      <c r="T124" s="94"/>
      <c r="U124" s="94"/>
      <c r="V124" s="94"/>
      <c r="W124" s="94"/>
      <c r="X124" s="94"/>
      <c r="Y124" s="94"/>
      <c r="Z124" s="94"/>
    </row>
    <row r="125" spans="1:26" ht="13">
      <c r="A125" s="93"/>
      <c r="B125" s="93"/>
      <c r="C125" s="2"/>
      <c r="D125" s="2"/>
      <c r="E125" s="2"/>
      <c r="F125" s="2"/>
      <c r="G125" s="2"/>
      <c r="H125" s="94"/>
      <c r="I125" s="94"/>
      <c r="J125" s="94"/>
      <c r="K125" s="94"/>
      <c r="L125" s="94"/>
      <c r="M125" s="94"/>
      <c r="N125" s="94"/>
      <c r="O125" s="94"/>
      <c r="P125" s="94"/>
      <c r="Q125" s="94"/>
      <c r="R125" s="94"/>
      <c r="S125" s="94"/>
      <c r="T125" s="94"/>
      <c r="U125" s="94"/>
      <c r="V125" s="94"/>
      <c r="W125" s="94"/>
      <c r="X125" s="94"/>
      <c r="Y125" s="94"/>
      <c r="Z125" s="94"/>
    </row>
    <row r="126" spans="1:26" ht="13">
      <c r="A126" s="93"/>
      <c r="B126" s="93"/>
      <c r="C126" s="2"/>
      <c r="D126" s="2"/>
      <c r="E126" s="2"/>
      <c r="F126" s="2"/>
      <c r="G126" s="2"/>
      <c r="H126" s="94"/>
      <c r="I126" s="94"/>
      <c r="J126" s="94"/>
      <c r="K126" s="94"/>
      <c r="L126" s="94"/>
      <c r="M126" s="94"/>
      <c r="N126" s="94"/>
      <c r="O126" s="94"/>
      <c r="P126" s="94"/>
      <c r="Q126" s="94"/>
      <c r="R126" s="94"/>
      <c r="S126" s="94"/>
      <c r="T126" s="94"/>
      <c r="U126" s="94"/>
      <c r="V126" s="94"/>
      <c r="W126" s="94"/>
      <c r="X126" s="94"/>
      <c r="Y126" s="94"/>
      <c r="Z126" s="94"/>
    </row>
    <row r="127" spans="1:26" ht="13">
      <c r="A127" s="93"/>
      <c r="B127" s="93"/>
      <c r="C127" s="2"/>
      <c r="D127" s="2"/>
      <c r="E127" s="2"/>
      <c r="F127" s="2"/>
      <c r="G127" s="2"/>
      <c r="H127" s="94"/>
      <c r="I127" s="94"/>
      <c r="J127" s="94"/>
      <c r="K127" s="94"/>
      <c r="L127" s="94"/>
      <c r="M127" s="94"/>
      <c r="N127" s="94"/>
      <c r="O127" s="94"/>
      <c r="P127" s="94"/>
      <c r="Q127" s="94"/>
      <c r="R127" s="94"/>
      <c r="S127" s="94"/>
      <c r="T127" s="94"/>
      <c r="U127" s="94"/>
      <c r="V127" s="94"/>
      <c r="W127" s="94"/>
      <c r="X127" s="94"/>
      <c r="Y127" s="94"/>
      <c r="Z127" s="94"/>
    </row>
    <row r="128" spans="1:26" ht="13">
      <c r="A128" s="93"/>
      <c r="B128" s="93"/>
      <c r="C128" s="2"/>
      <c r="D128" s="2"/>
      <c r="E128" s="2"/>
      <c r="F128" s="2"/>
      <c r="G128" s="2"/>
      <c r="H128" s="94"/>
      <c r="I128" s="94"/>
      <c r="J128" s="94"/>
      <c r="K128" s="94"/>
      <c r="L128" s="94"/>
      <c r="M128" s="94"/>
      <c r="N128" s="94"/>
      <c r="O128" s="94"/>
      <c r="P128" s="94"/>
      <c r="Q128" s="94"/>
      <c r="R128" s="94"/>
      <c r="S128" s="94"/>
      <c r="T128" s="94"/>
      <c r="U128" s="94"/>
      <c r="V128" s="94"/>
      <c r="W128" s="94"/>
      <c r="X128" s="94"/>
      <c r="Y128" s="94"/>
      <c r="Z128" s="94"/>
    </row>
    <row r="129" spans="1:26" ht="13">
      <c r="A129" s="93"/>
      <c r="B129" s="93"/>
      <c r="C129" s="2"/>
      <c r="D129" s="2"/>
      <c r="E129" s="2"/>
      <c r="F129" s="2"/>
      <c r="G129" s="2"/>
      <c r="H129" s="94"/>
      <c r="I129" s="94"/>
      <c r="J129" s="94"/>
      <c r="K129" s="94"/>
      <c r="L129" s="94"/>
      <c r="M129" s="94"/>
      <c r="N129" s="94"/>
      <c r="O129" s="94"/>
      <c r="P129" s="94"/>
      <c r="Q129" s="94"/>
      <c r="R129" s="94"/>
      <c r="S129" s="94"/>
      <c r="T129" s="94"/>
      <c r="U129" s="94"/>
      <c r="V129" s="94"/>
      <c r="W129" s="94"/>
      <c r="X129" s="94"/>
      <c r="Y129" s="94"/>
      <c r="Z129" s="94"/>
    </row>
    <row r="130" spans="1:26" ht="13">
      <c r="A130" s="93"/>
      <c r="B130" s="93"/>
      <c r="C130" s="2"/>
      <c r="D130" s="2"/>
      <c r="E130" s="2"/>
      <c r="F130" s="2"/>
      <c r="G130" s="2"/>
      <c r="H130" s="94"/>
      <c r="I130" s="94"/>
      <c r="J130" s="94"/>
      <c r="K130" s="94"/>
      <c r="L130" s="94"/>
      <c r="M130" s="94"/>
      <c r="N130" s="94"/>
      <c r="O130" s="94"/>
      <c r="P130" s="94"/>
      <c r="Q130" s="94"/>
      <c r="R130" s="94"/>
      <c r="S130" s="94"/>
      <c r="T130" s="94"/>
      <c r="U130" s="94"/>
      <c r="V130" s="94"/>
      <c r="W130" s="94"/>
      <c r="X130" s="94"/>
      <c r="Y130" s="94"/>
      <c r="Z130" s="94"/>
    </row>
    <row r="131" spans="1:26" ht="13">
      <c r="A131" s="93"/>
      <c r="B131" s="93"/>
      <c r="C131" s="2"/>
      <c r="D131" s="2"/>
      <c r="E131" s="2"/>
      <c r="F131" s="2"/>
      <c r="G131" s="2"/>
      <c r="H131" s="94"/>
      <c r="I131" s="94"/>
      <c r="J131" s="94"/>
      <c r="K131" s="94"/>
      <c r="L131" s="94"/>
      <c r="M131" s="94"/>
      <c r="N131" s="94"/>
      <c r="O131" s="94"/>
      <c r="P131" s="94"/>
      <c r="Q131" s="94"/>
      <c r="R131" s="94"/>
      <c r="S131" s="94"/>
      <c r="T131" s="94"/>
      <c r="U131" s="94"/>
      <c r="V131" s="94"/>
      <c r="W131" s="94"/>
      <c r="X131" s="94"/>
      <c r="Y131" s="94"/>
      <c r="Z131" s="94"/>
    </row>
    <row r="132" spans="1:26" ht="13">
      <c r="A132" s="93"/>
      <c r="B132" s="93"/>
      <c r="C132" s="2"/>
      <c r="D132" s="2"/>
      <c r="E132" s="2"/>
      <c r="F132" s="2"/>
      <c r="G132" s="2"/>
      <c r="H132" s="94"/>
      <c r="I132" s="94"/>
      <c r="J132" s="94"/>
      <c r="K132" s="94"/>
      <c r="L132" s="94"/>
      <c r="M132" s="94"/>
      <c r="N132" s="94"/>
      <c r="O132" s="94"/>
      <c r="P132" s="94"/>
      <c r="Q132" s="94"/>
      <c r="R132" s="94"/>
      <c r="S132" s="94"/>
      <c r="T132" s="94"/>
      <c r="U132" s="94"/>
      <c r="V132" s="94"/>
      <c r="W132" s="94"/>
      <c r="X132" s="94"/>
      <c r="Y132" s="94"/>
      <c r="Z132" s="94"/>
    </row>
    <row r="133" spans="1:26" ht="13">
      <c r="A133" s="93"/>
      <c r="B133" s="93"/>
      <c r="C133" s="2"/>
      <c r="D133" s="2"/>
      <c r="E133" s="2"/>
      <c r="F133" s="2"/>
      <c r="G133" s="2"/>
      <c r="H133" s="94"/>
      <c r="I133" s="94"/>
      <c r="J133" s="94"/>
      <c r="K133" s="94"/>
      <c r="L133" s="94"/>
      <c r="M133" s="94"/>
      <c r="N133" s="94"/>
      <c r="O133" s="94"/>
      <c r="P133" s="94"/>
      <c r="Q133" s="94"/>
      <c r="R133" s="94"/>
      <c r="S133" s="94"/>
      <c r="T133" s="94"/>
      <c r="U133" s="94"/>
      <c r="V133" s="94"/>
      <c r="W133" s="94"/>
      <c r="X133" s="94"/>
      <c r="Y133" s="94"/>
      <c r="Z133" s="94"/>
    </row>
    <row r="134" spans="1:26" ht="13">
      <c r="A134" s="93"/>
      <c r="B134" s="93"/>
      <c r="C134" s="2"/>
      <c r="D134" s="2"/>
      <c r="E134" s="2"/>
      <c r="F134" s="2"/>
      <c r="G134" s="2"/>
      <c r="H134" s="94"/>
      <c r="I134" s="94"/>
      <c r="J134" s="94"/>
      <c r="K134" s="94"/>
      <c r="L134" s="94"/>
      <c r="M134" s="94"/>
      <c r="N134" s="94"/>
      <c r="O134" s="94"/>
      <c r="P134" s="94"/>
      <c r="Q134" s="94"/>
      <c r="R134" s="94"/>
      <c r="S134" s="94"/>
      <c r="T134" s="94"/>
      <c r="U134" s="94"/>
      <c r="V134" s="94"/>
      <c r="W134" s="94"/>
      <c r="X134" s="94"/>
      <c r="Y134" s="94"/>
      <c r="Z134" s="94"/>
    </row>
    <row r="135" spans="1:26" ht="13">
      <c r="A135" s="93"/>
      <c r="B135" s="93"/>
      <c r="C135" s="2"/>
      <c r="D135" s="2"/>
      <c r="E135" s="2"/>
      <c r="F135" s="2"/>
      <c r="G135" s="2"/>
      <c r="H135" s="94"/>
      <c r="I135" s="94"/>
      <c r="J135" s="94"/>
      <c r="K135" s="94"/>
      <c r="L135" s="94"/>
      <c r="M135" s="94"/>
      <c r="N135" s="94"/>
      <c r="O135" s="94"/>
      <c r="P135" s="94"/>
      <c r="Q135" s="94"/>
      <c r="R135" s="94"/>
      <c r="S135" s="94"/>
      <c r="T135" s="94"/>
      <c r="U135" s="94"/>
      <c r="V135" s="94"/>
      <c r="W135" s="94"/>
      <c r="X135" s="94"/>
      <c r="Y135" s="94"/>
      <c r="Z135" s="94"/>
    </row>
    <row r="136" spans="1:26" ht="13">
      <c r="A136" s="93"/>
      <c r="B136" s="93"/>
      <c r="C136" s="2"/>
      <c r="D136" s="2"/>
      <c r="E136" s="2"/>
      <c r="F136" s="2"/>
      <c r="G136" s="2"/>
      <c r="H136" s="94"/>
      <c r="I136" s="94"/>
      <c r="J136" s="94"/>
      <c r="K136" s="94"/>
      <c r="L136" s="94"/>
      <c r="M136" s="94"/>
      <c r="N136" s="94"/>
      <c r="O136" s="94"/>
      <c r="P136" s="94"/>
      <c r="Q136" s="94"/>
      <c r="R136" s="94"/>
      <c r="S136" s="94"/>
      <c r="T136" s="94"/>
      <c r="U136" s="94"/>
      <c r="V136" s="94"/>
      <c r="W136" s="94"/>
      <c r="X136" s="94"/>
      <c r="Y136" s="94"/>
      <c r="Z136" s="94"/>
    </row>
    <row r="137" spans="1:26" ht="13">
      <c r="A137" s="93"/>
      <c r="B137" s="93"/>
      <c r="C137" s="2"/>
      <c r="D137" s="2"/>
      <c r="E137" s="2"/>
      <c r="F137" s="2"/>
      <c r="G137" s="2"/>
      <c r="H137" s="94"/>
      <c r="I137" s="94"/>
      <c r="J137" s="94"/>
      <c r="K137" s="94"/>
      <c r="L137" s="94"/>
      <c r="M137" s="94"/>
      <c r="N137" s="94"/>
      <c r="O137" s="94"/>
      <c r="P137" s="94"/>
      <c r="Q137" s="94"/>
      <c r="R137" s="94"/>
      <c r="S137" s="94"/>
      <c r="T137" s="94"/>
      <c r="U137" s="94"/>
      <c r="V137" s="94"/>
      <c r="W137" s="94"/>
      <c r="X137" s="94"/>
      <c r="Y137" s="94"/>
      <c r="Z137" s="94"/>
    </row>
    <row r="138" spans="1:26" ht="13">
      <c r="A138" s="93"/>
      <c r="B138" s="93"/>
      <c r="C138" s="2"/>
      <c r="D138" s="2"/>
      <c r="E138" s="2"/>
      <c r="F138" s="2"/>
      <c r="G138" s="2"/>
      <c r="H138" s="94"/>
      <c r="I138" s="94"/>
      <c r="J138" s="94"/>
      <c r="K138" s="94"/>
      <c r="L138" s="94"/>
      <c r="M138" s="94"/>
      <c r="N138" s="94"/>
      <c r="O138" s="94"/>
      <c r="P138" s="94"/>
      <c r="Q138" s="94"/>
      <c r="R138" s="94"/>
      <c r="S138" s="94"/>
      <c r="T138" s="94"/>
      <c r="U138" s="94"/>
      <c r="V138" s="94"/>
      <c r="W138" s="94"/>
      <c r="X138" s="94"/>
      <c r="Y138" s="94"/>
      <c r="Z138" s="94"/>
    </row>
    <row r="139" spans="1:26" ht="13">
      <c r="A139" s="93"/>
      <c r="B139" s="93"/>
      <c r="C139" s="2"/>
      <c r="D139" s="2"/>
      <c r="E139" s="2"/>
      <c r="F139" s="2"/>
      <c r="G139" s="2"/>
      <c r="H139" s="94"/>
      <c r="I139" s="94"/>
      <c r="J139" s="94"/>
      <c r="K139" s="94"/>
      <c r="L139" s="94"/>
      <c r="M139" s="94"/>
      <c r="N139" s="94"/>
      <c r="O139" s="94"/>
      <c r="P139" s="94"/>
      <c r="Q139" s="94"/>
      <c r="R139" s="94"/>
      <c r="S139" s="94"/>
      <c r="T139" s="94"/>
      <c r="U139" s="94"/>
      <c r="V139" s="94"/>
      <c r="W139" s="94"/>
      <c r="X139" s="94"/>
      <c r="Y139" s="94"/>
      <c r="Z139" s="94"/>
    </row>
    <row r="140" spans="1:26" ht="13">
      <c r="A140" s="93"/>
      <c r="B140" s="93"/>
      <c r="C140" s="2"/>
      <c r="D140" s="2"/>
      <c r="E140" s="2"/>
      <c r="F140" s="2"/>
      <c r="G140" s="2"/>
      <c r="H140" s="94"/>
      <c r="I140" s="94"/>
      <c r="J140" s="94"/>
      <c r="K140" s="94"/>
      <c r="L140" s="94"/>
      <c r="M140" s="94"/>
      <c r="N140" s="94"/>
      <c r="O140" s="94"/>
      <c r="P140" s="94"/>
      <c r="Q140" s="94"/>
      <c r="R140" s="94"/>
      <c r="S140" s="94"/>
      <c r="T140" s="94"/>
      <c r="U140" s="94"/>
      <c r="V140" s="94"/>
      <c r="W140" s="94"/>
      <c r="X140" s="94"/>
      <c r="Y140" s="94"/>
      <c r="Z140" s="94"/>
    </row>
    <row r="141" spans="1:26" ht="13">
      <c r="A141" s="93"/>
      <c r="B141" s="93"/>
      <c r="C141" s="2"/>
      <c r="D141" s="2"/>
      <c r="E141" s="2"/>
      <c r="F141" s="2"/>
      <c r="G141" s="2"/>
      <c r="H141" s="94"/>
      <c r="I141" s="94"/>
      <c r="J141" s="94"/>
      <c r="K141" s="94"/>
      <c r="L141" s="94"/>
      <c r="M141" s="94"/>
      <c r="N141" s="94"/>
      <c r="O141" s="94"/>
      <c r="P141" s="94"/>
      <c r="Q141" s="94"/>
      <c r="R141" s="94"/>
      <c r="S141" s="94"/>
      <c r="T141" s="94"/>
      <c r="U141" s="94"/>
      <c r="V141" s="94"/>
      <c r="W141" s="94"/>
      <c r="X141" s="94"/>
      <c r="Y141" s="94"/>
      <c r="Z141" s="94"/>
    </row>
    <row r="142" spans="1:26" ht="13">
      <c r="A142" s="93"/>
      <c r="B142" s="93"/>
      <c r="C142" s="2"/>
      <c r="D142" s="2"/>
      <c r="E142" s="2"/>
      <c r="F142" s="2"/>
      <c r="G142" s="2"/>
      <c r="H142" s="94"/>
      <c r="I142" s="94"/>
      <c r="J142" s="94"/>
      <c r="K142" s="94"/>
      <c r="L142" s="94"/>
      <c r="M142" s="94"/>
      <c r="N142" s="94"/>
      <c r="O142" s="94"/>
      <c r="P142" s="94"/>
      <c r="Q142" s="94"/>
      <c r="R142" s="94"/>
      <c r="S142" s="94"/>
      <c r="T142" s="94"/>
      <c r="U142" s="94"/>
      <c r="V142" s="94"/>
      <c r="W142" s="94"/>
      <c r="X142" s="94"/>
      <c r="Y142" s="94"/>
      <c r="Z142" s="94"/>
    </row>
    <row r="143" spans="1:26" ht="13">
      <c r="A143" s="93"/>
      <c r="B143" s="93"/>
      <c r="C143" s="2"/>
      <c r="D143" s="2"/>
      <c r="E143" s="2"/>
      <c r="F143" s="2"/>
      <c r="G143" s="2"/>
      <c r="H143" s="94"/>
      <c r="I143" s="94"/>
      <c r="J143" s="94"/>
      <c r="K143" s="94"/>
      <c r="L143" s="94"/>
      <c r="M143" s="94"/>
      <c r="N143" s="94"/>
      <c r="O143" s="94"/>
      <c r="P143" s="94"/>
      <c r="Q143" s="94"/>
      <c r="R143" s="94"/>
      <c r="S143" s="94"/>
      <c r="T143" s="94"/>
      <c r="U143" s="94"/>
      <c r="V143" s="94"/>
      <c r="W143" s="94"/>
      <c r="X143" s="94"/>
      <c r="Y143" s="94"/>
      <c r="Z143" s="94"/>
    </row>
    <row r="144" spans="1:26" ht="13">
      <c r="A144" s="93"/>
      <c r="B144" s="93"/>
      <c r="C144" s="2"/>
      <c r="D144" s="2"/>
      <c r="E144" s="2"/>
      <c r="F144" s="2"/>
      <c r="G144" s="2"/>
      <c r="H144" s="94"/>
      <c r="I144" s="94"/>
      <c r="J144" s="94"/>
      <c r="K144" s="94"/>
      <c r="L144" s="94"/>
      <c r="M144" s="94"/>
      <c r="N144" s="94"/>
      <c r="O144" s="94"/>
      <c r="P144" s="94"/>
      <c r="Q144" s="94"/>
      <c r="R144" s="94"/>
      <c r="S144" s="94"/>
      <c r="T144" s="94"/>
      <c r="U144" s="94"/>
      <c r="V144" s="94"/>
      <c r="W144" s="94"/>
      <c r="X144" s="94"/>
      <c r="Y144" s="94"/>
      <c r="Z144" s="94"/>
    </row>
    <row r="145" spans="1:26" ht="13">
      <c r="A145" s="93"/>
      <c r="B145" s="93"/>
      <c r="C145" s="2"/>
      <c r="D145" s="2"/>
      <c r="E145" s="2"/>
      <c r="F145" s="2"/>
      <c r="G145" s="2"/>
      <c r="H145" s="94"/>
      <c r="I145" s="94"/>
      <c r="J145" s="94"/>
      <c r="K145" s="94"/>
      <c r="L145" s="94"/>
      <c r="M145" s="94"/>
      <c r="N145" s="94"/>
      <c r="O145" s="94"/>
      <c r="P145" s="94"/>
      <c r="Q145" s="94"/>
      <c r="R145" s="94"/>
      <c r="S145" s="94"/>
      <c r="T145" s="94"/>
      <c r="U145" s="94"/>
      <c r="V145" s="94"/>
      <c r="W145" s="94"/>
      <c r="X145" s="94"/>
      <c r="Y145" s="94"/>
      <c r="Z145" s="94"/>
    </row>
    <row r="146" spans="1:26" ht="13">
      <c r="A146" s="93"/>
      <c r="B146" s="93"/>
      <c r="C146" s="2"/>
      <c r="D146" s="2"/>
      <c r="E146" s="2"/>
      <c r="F146" s="2"/>
      <c r="G146" s="2"/>
      <c r="H146" s="94"/>
      <c r="I146" s="94"/>
      <c r="J146" s="94"/>
      <c r="K146" s="94"/>
      <c r="L146" s="94"/>
      <c r="M146" s="94"/>
      <c r="N146" s="94"/>
      <c r="O146" s="94"/>
      <c r="P146" s="94"/>
      <c r="Q146" s="94"/>
      <c r="R146" s="94"/>
      <c r="S146" s="94"/>
      <c r="T146" s="94"/>
      <c r="U146" s="94"/>
      <c r="V146" s="94"/>
      <c r="W146" s="94"/>
      <c r="X146" s="94"/>
      <c r="Y146" s="94"/>
      <c r="Z146" s="94"/>
    </row>
    <row r="147" spans="1:26" ht="13">
      <c r="A147" s="93"/>
      <c r="B147" s="93"/>
      <c r="C147" s="2"/>
      <c r="D147" s="2"/>
      <c r="E147" s="2"/>
      <c r="F147" s="2"/>
      <c r="G147" s="2"/>
      <c r="H147" s="94"/>
      <c r="I147" s="94"/>
      <c r="J147" s="94"/>
      <c r="K147" s="94"/>
      <c r="L147" s="94"/>
      <c r="M147" s="94"/>
      <c r="N147" s="94"/>
      <c r="O147" s="94"/>
      <c r="P147" s="94"/>
      <c r="Q147" s="94"/>
      <c r="R147" s="94"/>
      <c r="S147" s="94"/>
      <c r="T147" s="94"/>
      <c r="U147" s="94"/>
      <c r="V147" s="94"/>
      <c r="W147" s="94"/>
      <c r="X147" s="94"/>
      <c r="Y147" s="94"/>
      <c r="Z147" s="94"/>
    </row>
    <row r="148" spans="1:26" ht="13">
      <c r="A148" s="93"/>
      <c r="B148" s="93"/>
      <c r="C148" s="2"/>
      <c r="D148" s="2"/>
      <c r="E148" s="2"/>
      <c r="F148" s="2"/>
      <c r="G148" s="2"/>
      <c r="H148" s="94"/>
      <c r="I148" s="94"/>
      <c r="J148" s="94"/>
      <c r="K148" s="94"/>
      <c r="L148" s="94"/>
      <c r="M148" s="94"/>
      <c r="N148" s="94"/>
      <c r="O148" s="94"/>
      <c r="P148" s="94"/>
      <c r="Q148" s="94"/>
      <c r="R148" s="94"/>
      <c r="S148" s="94"/>
      <c r="T148" s="94"/>
      <c r="U148" s="94"/>
      <c r="V148" s="94"/>
      <c r="W148" s="94"/>
      <c r="X148" s="94"/>
      <c r="Y148" s="94"/>
      <c r="Z148" s="94"/>
    </row>
    <row r="149" spans="1:26" ht="13">
      <c r="A149" s="93"/>
      <c r="B149" s="93"/>
      <c r="C149" s="2"/>
      <c r="D149" s="2"/>
      <c r="E149" s="2"/>
      <c r="F149" s="2"/>
      <c r="G149" s="2"/>
      <c r="H149" s="94"/>
      <c r="I149" s="94"/>
      <c r="J149" s="94"/>
      <c r="K149" s="94"/>
      <c r="L149" s="94"/>
      <c r="M149" s="94"/>
      <c r="N149" s="94"/>
      <c r="O149" s="94"/>
      <c r="P149" s="94"/>
      <c r="Q149" s="94"/>
      <c r="R149" s="94"/>
      <c r="S149" s="94"/>
      <c r="T149" s="94"/>
      <c r="U149" s="94"/>
      <c r="V149" s="94"/>
      <c r="W149" s="94"/>
      <c r="X149" s="94"/>
      <c r="Y149" s="94"/>
      <c r="Z149" s="94"/>
    </row>
    <row r="150" spans="1:26" ht="13">
      <c r="A150" s="93"/>
      <c r="B150" s="93"/>
      <c r="C150" s="2"/>
      <c r="D150" s="2"/>
      <c r="E150" s="2"/>
      <c r="F150" s="2"/>
      <c r="G150" s="2"/>
      <c r="H150" s="94"/>
      <c r="I150" s="94"/>
      <c r="J150" s="94"/>
      <c r="K150" s="94"/>
      <c r="L150" s="94"/>
      <c r="M150" s="94"/>
      <c r="N150" s="94"/>
      <c r="O150" s="94"/>
      <c r="P150" s="94"/>
      <c r="Q150" s="94"/>
      <c r="R150" s="94"/>
      <c r="S150" s="94"/>
      <c r="T150" s="94"/>
      <c r="U150" s="94"/>
      <c r="V150" s="94"/>
      <c r="W150" s="94"/>
      <c r="X150" s="94"/>
      <c r="Y150" s="94"/>
      <c r="Z150" s="94"/>
    </row>
    <row r="151" spans="1:26" ht="13">
      <c r="A151" s="93"/>
      <c r="B151" s="93"/>
      <c r="C151" s="2"/>
      <c r="D151" s="2"/>
      <c r="E151" s="2"/>
      <c r="F151" s="2"/>
      <c r="G151" s="2"/>
      <c r="H151" s="94"/>
      <c r="I151" s="94"/>
      <c r="J151" s="94"/>
      <c r="K151" s="94"/>
      <c r="L151" s="94"/>
      <c r="M151" s="94"/>
      <c r="N151" s="94"/>
      <c r="O151" s="94"/>
      <c r="P151" s="94"/>
      <c r="Q151" s="94"/>
      <c r="R151" s="94"/>
      <c r="S151" s="94"/>
      <c r="T151" s="94"/>
      <c r="U151" s="94"/>
      <c r="V151" s="94"/>
      <c r="W151" s="94"/>
      <c r="X151" s="94"/>
      <c r="Y151" s="94"/>
      <c r="Z151" s="94"/>
    </row>
    <row r="152" spans="1:26" ht="13">
      <c r="A152" s="93"/>
      <c r="B152" s="93"/>
      <c r="C152" s="2"/>
      <c r="D152" s="2"/>
      <c r="E152" s="2"/>
      <c r="F152" s="2"/>
      <c r="G152" s="2"/>
      <c r="H152" s="94"/>
      <c r="I152" s="94"/>
      <c r="J152" s="94"/>
      <c r="K152" s="94"/>
      <c r="L152" s="94"/>
      <c r="M152" s="94"/>
      <c r="N152" s="94"/>
      <c r="O152" s="94"/>
      <c r="P152" s="94"/>
      <c r="Q152" s="94"/>
      <c r="R152" s="94"/>
      <c r="S152" s="94"/>
      <c r="T152" s="94"/>
      <c r="U152" s="94"/>
      <c r="V152" s="94"/>
      <c r="W152" s="94"/>
      <c r="X152" s="94"/>
      <c r="Y152" s="94"/>
      <c r="Z152" s="94"/>
    </row>
    <row r="153" spans="1:26" ht="13">
      <c r="A153" s="93"/>
      <c r="B153" s="93"/>
      <c r="C153" s="2"/>
      <c r="D153" s="2"/>
      <c r="E153" s="2"/>
      <c r="F153" s="2"/>
      <c r="G153" s="2"/>
      <c r="H153" s="94"/>
      <c r="I153" s="94"/>
      <c r="J153" s="94"/>
      <c r="K153" s="94"/>
      <c r="L153" s="94"/>
      <c r="M153" s="94"/>
      <c r="N153" s="94"/>
      <c r="O153" s="94"/>
      <c r="P153" s="94"/>
      <c r="Q153" s="94"/>
      <c r="R153" s="94"/>
      <c r="S153" s="94"/>
      <c r="T153" s="94"/>
      <c r="U153" s="94"/>
      <c r="V153" s="94"/>
      <c r="W153" s="94"/>
      <c r="X153" s="94"/>
      <c r="Y153" s="94"/>
      <c r="Z153" s="94"/>
    </row>
    <row r="154" spans="1:26" ht="13">
      <c r="A154" s="93"/>
      <c r="B154" s="93"/>
      <c r="C154" s="2"/>
      <c r="D154" s="2"/>
      <c r="E154" s="2"/>
      <c r="F154" s="2"/>
      <c r="G154" s="2"/>
      <c r="H154" s="94"/>
      <c r="I154" s="94"/>
      <c r="J154" s="94"/>
      <c r="K154" s="94"/>
      <c r="L154" s="94"/>
      <c r="M154" s="94"/>
      <c r="N154" s="94"/>
      <c r="O154" s="94"/>
      <c r="P154" s="94"/>
      <c r="Q154" s="94"/>
      <c r="R154" s="94"/>
      <c r="S154" s="94"/>
      <c r="T154" s="94"/>
      <c r="U154" s="94"/>
      <c r="V154" s="94"/>
      <c r="W154" s="94"/>
      <c r="X154" s="94"/>
      <c r="Y154" s="94"/>
      <c r="Z154" s="94"/>
    </row>
    <row r="155" spans="1:26" ht="13">
      <c r="A155" s="93"/>
      <c r="B155" s="93"/>
      <c r="C155" s="2"/>
      <c r="D155" s="2"/>
      <c r="E155" s="2"/>
      <c r="F155" s="2"/>
      <c r="G155" s="2"/>
      <c r="H155" s="94"/>
      <c r="I155" s="94"/>
      <c r="J155" s="94"/>
      <c r="K155" s="94"/>
      <c r="L155" s="94"/>
      <c r="M155" s="94"/>
      <c r="N155" s="94"/>
      <c r="O155" s="94"/>
      <c r="P155" s="94"/>
      <c r="Q155" s="94"/>
      <c r="R155" s="94"/>
      <c r="S155" s="94"/>
      <c r="T155" s="94"/>
      <c r="U155" s="94"/>
      <c r="V155" s="94"/>
      <c r="W155" s="94"/>
      <c r="X155" s="94"/>
      <c r="Y155" s="94"/>
      <c r="Z155" s="94"/>
    </row>
    <row r="156" spans="1:26" ht="13">
      <c r="A156" s="93"/>
      <c r="B156" s="93"/>
      <c r="C156" s="2"/>
      <c r="D156" s="2"/>
      <c r="E156" s="2"/>
      <c r="F156" s="2"/>
      <c r="G156" s="2"/>
      <c r="H156" s="94"/>
      <c r="I156" s="94"/>
      <c r="J156" s="94"/>
      <c r="K156" s="94"/>
      <c r="L156" s="94"/>
      <c r="M156" s="94"/>
      <c r="N156" s="94"/>
      <c r="O156" s="94"/>
      <c r="P156" s="94"/>
      <c r="Q156" s="94"/>
      <c r="R156" s="94"/>
      <c r="S156" s="94"/>
      <c r="T156" s="94"/>
      <c r="U156" s="94"/>
      <c r="V156" s="94"/>
      <c r="W156" s="94"/>
      <c r="X156" s="94"/>
      <c r="Y156" s="94"/>
      <c r="Z156" s="94"/>
    </row>
    <row r="157" spans="1:26" ht="13">
      <c r="A157" s="93"/>
      <c r="B157" s="93"/>
      <c r="C157" s="2"/>
      <c r="D157" s="2"/>
      <c r="E157" s="2"/>
      <c r="F157" s="2"/>
      <c r="G157" s="2"/>
      <c r="H157" s="94"/>
      <c r="I157" s="94"/>
      <c r="J157" s="94"/>
      <c r="K157" s="94"/>
      <c r="L157" s="94"/>
      <c r="M157" s="94"/>
      <c r="N157" s="94"/>
      <c r="O157" s="94"/>
      <c r="P157" s="94"/>
      <c r="Q157" s="94"/>
      <c r="R157" s="94"/>
      <c r="S157" s="94"/>
      <c r="T157" s="94"/>
      <c r="U157" s="94"/>
      <c r="V157" s="94"/>
      <c r="W157" s="94"/>
      <c r="X157" s="94"/>
      <c r="Y157" s="94"/>
      <c r="Z157" s="94"/>
    </row>
    <row r="158" spans="1:26" ht="13">
      <c r="A158" s="93"/>
      <c r="B158" s="93"/>
      <c r="C158" s="2"/>
      <c r="D158" s="2"/>
      <c r="E158" s="2"/>
      <c r="F158" s="2"/>
      <c r="G158" s="2"/>
      <c r="H158" s="94"/>
      <c r="I158" s="94"/>
      <c r="J158" s="94"/>
      <c r="K158" s="94"/>
      <c r="L158" s="94"/>
      <c r="M158" s="94"/>
      <c r="N158" s="94"/>
      <c r="O158" s="94"/>
      <c r="P158" s="94"/>
      <c r="Q158" s="94"/>
      <c r="R158" s="94"/>
      <c r="S158" s="94"/>
      <c r="T158" s="94"/>
      <c r="U158" s="94"/>
      <c r="V158" s="94"/>
      <c r="W158" s="94"/>
      <c r="X158" s="94"/>
      <c r="Y158" s="94"/>
      <c r="Z158" s="94"/>
    </row>
    <row r="159" spans="1:26" ht="13">
      <c r="A159" s="93"/>
      <c r="B159" s="93"/>
      <c r="C159" s="2"/>
      <c r="D159" s="2"/>
      <c r="E159" s="2"/>
      <c r="F159" s="2"/>
      <c r="G159" s="2"/>
      <c r="H159" s="94"/>
      <c r="I159" s="94"/>
      <c r="J159" s="94"/>
      <c r="K159" s="94"/>
      <c r="L159" s="94"/>
      <c r="M159" s="94"/>
      <c r="N159" s="94"/>
      <c r="O159" s="94"/>
      <c r="P159" s="94"/>
      <c r="Q159" s="94"/>
      <c r="R159" s="94"/>
      <c r="S159" s="94"/>
      <c r="T159" s="94"/>
      <c r="U159" s="94"/>
      <c r="V159" s="94"/>
      <c r="W159" s="94"/>
      <c r="X159" s="94"/>
      <c r="Y159" s="94"/>
      <c r="Z159" s="94"/>
    </row>
    <row r="160" spans="1:26" ht="13">
      <c r="A160" s="93"/>
      <c r="B160" s="93"/>
      <c r="C160" s="2"/>
      <c r="D160" s="2"/>
      <c r="E160" s="2"/>
      <c r="F160" s="2"/>
      <c r="G160" s="2"/>
      <c r="H160" s="94"/>
      <c r="I160" s="94"/>
      <c r="J160" s="94"/>
      <c r="K160" s="94"/>
      <c r="L160" s="94"/>
      <c r="M160" s="94"/>
      <c r="N160" s="94"/>
      <c r="O160" s="94"/>
      <c r="P160" s="94"/>
      <c r="Q160" s="94"/>
      <c r="R160" s="94"/>
      <c r="S160" s="94"/>
      <c r="T160" s="94"/>
      <c r="U160" s="94"/>
      <c r="V160" s="94"/>
      <c r="W160" s="94"/>
      <c r="X160" s="94"/>
      <c r="Y160" s="94"/>
      <c r="Z160" s="94"/>
    </row>
    <row r="161" spans="1:26" ht="13">
      <c r="A161" s="93"/>
      <c r="B161" s="93"/>
      <c r="C161" s="2"/>
      <c r="D161" s="2"/>
      <c r="E161" s="2"/>
      <c r="F161" s="2"/>
      <c r="G161" s="2"/>
      <c r="H161" s="94"/>
      <c r="I161" s="94"/>
      <c r="J161" s="94"/>
      <c r="K161" s="94"/>
      <c r="L161" s="94"/>
      <c r="M161" s="94"/>
      <c r="N161" s="94"/>
      <c r="O161" s="94"/>
      <c r="P161" s="94"/>
      <c r="Q161" s="94"/>
      <c r="R161" s="94"/>
      <c r="S161" s="94"/>
      <c r="T161" s="94"/>
      <c r="U161" s="94"/>
      <c r="V161" s="94"/>
      <c r="W161" s="94"/>
      <c r="X161" s="94"/>
      <c r="Y161" s="94"/>
      <c r="Z161" s="94"/>
    </row>
    <row r="162" spans="1:26" ht="13">
      <c r="A162" s="93"/>
      <c r="B162" s="93"/>
      <c r="C162" s="2"/>
      <c r="D162" s="2"/>
      <c r="E162" s="2"/>
      <c r="F162" s="2"/>
      <c r="G162" s="2"/>
      <c r="H162" s="94"/>
      <c r="I162" s="94"/>
      <c r="J162" s="94"/>
      <c r="K162" s="94"/>
      <c r="L162" s="94"/>
      <c r="M162" s="94"/>
      <c r="N162" s="94"/>
      <c r="O162" s="94"/>
      <c r="P162" s="94"/>
      <c r="Q162" s="94"/>
      <c r="R162" s="94"/>
      <c r="S162" s="94"/>
      <c r="T162" s="94"/>
      <c r="U162" s="94"/>
      <c r="V162" s="94"/>
      <c r="W162" s="94"/>
      <c r="X162" s="94"/>
      <c r="Y162" s="94"/>
      <c r="Z162" s="94"/>
    </row>
    <row r="163" spans="1:26" ht="13">
      <c r="A163" s="93"/>
      <c r="B163" s="93"/>
      <c r="C163" s="2"/>
      <c r="D163" s="2"/>
      <c r="E163" s="2"/>
      <c r="F163" s="2"/>
      <c r="G163" s="2"/>
      <c r="H163" s="94"/>
      <c r="I163" s="94"/>
      <c r="J163" s="94"/>
      <c r="K163" s="94"/>
      <c r="L163" s="94"/>
      <c r="M163" s="94"/>
      <c r="N163" s="94"/>
      <c r="O163" s="94"/>
      <c r="P163" s="94"/>
      <c r="Q163" s="94"/>
      <c r="R163" s="94"/>
      <c r="S163" s="94"/>
      <c r="T163" s="94"/>
      <c r="U163" s="94"/>
      <c r="V163" s="94"/>
      <c r="W163" s="94"/>
      <c r="X163" s="94"/>
      <c r="Y163" s="94"/>
      <c r="Z163" s="94"/>
    </row>
    <row r="164" spans="1:26" ht="13">
      <c r="A164" s="93"/>
      <c r="B164" s="93"/>
      <c r="C164" s="2"/>
      <c r="D164" s="2"/>
      <c r="E164" s="2"/>
      <c r="F164" s="2"/>
      <c r="G164" s="2"/>
      <c r="H164" s="94"/>
      <c r="I164" s="94"/>
      <c r="J164" s="94"/>
      <c r="K164" s="94"/>
      <c r="L164" s="94"/>
      <c r="M164" s="94"/>
      <c r="N164" s="94"/>
      <c r="O164" s="94"/>
      <c r="P164" s="94"/>
      <c r="Q164" s="94"/>
      <c r="R164" s="94"/>
      <c r="S164" s="94"/>
      <c r="T164" s="94"/>
      <c r="U164" s="94"/>
      <c r="V164" s="94"/>
      <c r="W164" s="94"/>
      <c r="X164" s="94"/>
      <c r="Y164" s="94"/>
      <c r="Z164" s="94"/>
    </row>
    <row r="165" spans="1:26" ht="13">
      <c r="A165" s="93"/>
      <c r="B165" s="93"/>
      <c r="C165" s="2"/>
      <c r="D165" s="2"/>
      <c r="E165" s="2"/>
      <c r="F165" s="2"/>
      <c r="G165" s="2"/>
      <c r="H165" s="94"/>
      <c r="I165" s="94"/>
      <c r="J165" s="94"/>
      <c r="K165" s="94"/>
      <c r="L165" s="94"/>
      <c r="M165" s="94"/>
      <c r="N165" s="94"/>
      <c r="O165" s="94"/>
      <c r="P165" s="94"/>
      <c r="Q165" s="94"/>
      <c r="R165" s="94"/>
      <c r="S165" s="94"/>
      <c r="T165" s="94"/>
      <c r="U165" s="94"/>
      <c r="V165" s="94"/>
      <c r="W165" s="94"/>
      <c r="X165" s="94"/>
      <c r="Y165" s="94"/>
      <c r="Z165" s="94"/>
    </row>
    <row r="166" spans="1:26" ht="13">
      <c r="A166" s="93"/>
      <c r="B166" s="93"/>
      <c r="C166" s="2"/>
      <c r="D166" s="2"/>
      <c r="E166" s="2"/>
      <c r="F166" s="2"/>
      <c r="G166" s="2"/>
      <c r="H166" s="94"/>
      <c r="I166" s="94"/>
      <c r="J166" s="94"/>
      <c r="K166" s="94"/>
      <c r="L166" s="94"/>
      <c r="M166" s="94"/>
      <c r="N166" s="94"/>
      <c r="O166" s="94"/>
      <c r="P166" s="94"/>
      <c r="Q166" s="94"/>
      <c r="R166" s="94"/>
      <c r="S166" s="94"/>
      <c r="T166" s="94"/>
      <c r="U166" s="94"/>
      <c r="V166" s="94"/>
      <c r="W166" s="94"/>
      <c r="X166" s="94"/>
      <c r="Y166" s="94"/>
      <c r="Z166" s="94"/>
    </row>
    <row r="167" spans="1:26" ht="13">
      <c r="A167" s="93"/>
      <c r="B167" s="93"/>
      <c r="C167" s="2"/>
      <c r="D167" s="2"/>
      <c r="E167" s="2"/>
      <c r="F167" s="2"/>
      <c r="G167" s="2"/>
      <c r="H167" s="94"/>
      <c r="I167" s="94"/>
      <c r="J167" s="94"/>
      <c r="K167" s="94"/>
      <c r="L167" s="94"/>
      <c r="M167" s="94"/>
      <c r="N167" s="94"/>
      <c r="O167" s="94"/>
      <c r="P167" s="94"/>
      <c r="Q167" s="94"/>
      <c r="R167" s="94"/>
      <c r="S167" s="94"/>
      <c r="T167" s="94"/>
      <c r="U167" s="94"/>
      <c r="V167" s="94"/>
      <c r="W167" s="94"/>
      <c r="X167" s="94"/>
      <c r="Y167" s="94"/>
      <c r="Z167" s="94"/>
    </row>
    <row r="168" spans="1:26" ht="13">
      <c r="A168" s="93"/>
      <c r="B168" s="93"/>
      <c r="C168" s="2"/>
      <c r="D168" s="2"/>
      <c r="E168" s="2"/>
      <c r="F168" s="2"/>
      <c r="G168" s="2"/>
      <c r="H168" s="94"/>
      <c r="I168" s="94"/>
      <c r="J168" s="94"/>
      <c r="K168" s="94"/>
      <c r="L168" s="94"/>
      <c r="M168" s="94"/>
      <c r="N168" s="94"/>
      <c r="O168" s="94"/>
      <c r="P168" s="94"/>
      <c r="Q168" s="94"/>
      <c r="R168" s="94"/>
      <c r="S168" s="94"/>
      <c r="T168" s="94"/>
      <c r="U168" s="94"/>
      <c r="V168" s="94"/>
      <c r="W168" s="94"/>
      <c r="X168" s="94"/>
      <c r="Y168" s="94"/>
      <c r="Z168" s="94"/>
    </row>
    <row r="169" spans="1:26" ht="13">
      <c r="A169" s="93"/>
      <c r="B169" s="93"/>
      <c r="C169" s="2"/>
      <c r="D169" s="2"/>
      <c r="E169" s="2"/>
      <c r="F169" s="2"/>
      <c r="G169" s="2"/>
      <c r="H169" s="94"/>
      <c r="I169" s="94"/>
      <c r="J169" s="94"/>
      <c r="K169" s="94"/>
      <c r="L169" s="94"/>
      <c r="M169" s="94"/>
      <c r="N169" s="94"/>
      <c r="O169" s="94"/>
      <c r="P169" s="94"/>
      <c r="Q169" s="94"/>
      <c r="R169" s="94"/>
      <c r="S169" s="94"/>
      <c r="T169" s="94"/>
      <c r="U169" s="94"/>
      <c r="V169" s="94"/>
      <c r="W169" s="94"/>
      <c r="X169" s="94"/>
      <c r="Y169" s="94"/>
      <c r="Z169" s="94"/>
    </row>
    <row r="170" spans="1:26" ht="13">
      <c r="A170" s="93"/>
      <c r="B170" s="93"/>
      <c r="C170" s="2"/>
      <c r="D170" s="2"/>
      <c r="E170" s="2"/>
      <c r="F170" s="2"/>
      <c r="G170" s="2"/>
      <c r="H170" s="94"/>
      <c r="I170" s="94"/>
      <c r="J170" s="94"/>
      <c r="K170" s="94"/>
      <c r="L170" s="94"/>
      <c r="M170" s="94"/>
      <c r="N170" s="94"/>
      <c r="O170" s="94"/>
      <c r="P170" s="94"/>
      <c r="Q170" s="94"/>
      <c r="R170" s="94"/>
      <c r="S170" s="94"/>
      <c r="T170" s="94"/>
      <c r="U170" s="94"/>
      <c r="V170" s="94"/>
      <c r="W170" s="94"/>
      <c r="X170" s="94"/>
      <c r="Y170" s="94"/>
      <c r="Z170" s="94"/>
    </row>
    <row r="171" spans="1:26" ht="13">
      <c r="A171" s="93"/>
      <c r="B171" s="93"/>
      <c r="C171" s="2"/>
      <c r="D171" s="2"/>
      <c r="E171" s="2"/>
      <c r="F171" s="2"/>
      <c r="G171" s="2"/>
      <c r="H171" s="94"/>
      <c r="I171" s="94"/>
      <c r="J171" s="94"/>
      <c r="K171" s="94"/>
      <c r="L171" s="94"/>
      <c r="M171" s="94"/>
      <c r="N171" s="94"/>
      <c r="O171" s="94"/>
      <c r="P171" s="94"/>
      <c r="Q171" s="94"/>
      <c r="R171" s="94"/>
      <c r="S171" s="94"/>
      <c r="T171" s="94"/>
      <c r="U171" s="94"/>
      <c r="V171" s="94"/>
      <c r="W171" s="94"/>
      <c r="X171" s="94"/>
      <c r="Y171" s="94"/>
      <c r="Z171" s="94"/>
    </row>
    <row r="172" spans="1:26" ht="13">
      <c r="A172" s="93"/>
      <c r="B172" s="93"/>
      <c r="C172" s="2"/>
      <c r="D172" s="2"/>
      <c r="E172" s="2"/>
      <c r="F172" s="2"/>
      <c r="G172" s="2"/>
      <c r="H172" s="94"/>
      <c r="I172" s="94"/>
      <c r="J172" s="94"/>
      <c r="K172" s="94"/>
      <c r="L172" s="94"/>
      <c r="M172" s="94"/>
      <c r="N172" s="94"/>
      <c r="O172" s="94"/>
      <c r="P172" s="94"/>
      <c r="Q172" s="94"/>
      <c r="R172" s="94"/>
      <c r="S172" s="94"/>
      <c r="T172" s="94"/>
      <c r="U172" s="94"/>
      <c r="V172" s="94"/>
      <c r="W172" s="94"/>
      <c r="X172" s="94"/>
      <c r="Y172" s="94"/>
      <c r="Z172" s="94"/>
    </row>
    <row r="173" spans="1:26" ht="13">
      <c r="A173" s="93"/>
      <c r="B173" s="93"/>
      <c r="C173" s="2"/>
      <c r="D173" s="2"/>
      <c r="E173" s="2"/>
      <c r="F173" s="2"/>
      <c r="G173" s="2"/>
      <c r="H173" s="94"/>
      <c r="I173" s="94"/>
      <c r="J173" s="94"/>
      <c r="K173" s="94"/>
      <c r="L173" s="94"/>
      <c r="M173" s="94"/>
      <c r="N173" s="94"/>
      <c r="O173" s="94"/>
      <c r="P173" s="94"/>
      <c r="Q173" s="94"/>
      <c r="R173" s="94"/>
      <c r="S173" s="94"/>
      <c r="T173" s="94"/>
      <c r="U173" s="94"/>
      <c r="V173" s="94"/>
      <c r="W173" s="94"/>
      <c r="X173" s="94"/>
      <c r="Y173" s="94"/>
      <c r="Z173" s="94"/>
    </row>
    <row r="174" spans="1:26" ht="13">
      <c r="A174" s="93"/>
      <c r="B174" s="93"/>
      <c r="C174" s="2"/>
      <c r="D174" s="2"/>
      <c r="E174" s="2"/>
      <c r="F174" s="2"/>
      <c r="G174" s="2"/>
      <c r="H174" s="94"/>
      <c r="I174" s="94"/>
      <c r="J174" s="94"/>
      <c r="K174" s="94"/>
      <c r="L174" s="94"/>
      <c r="M174" s="94"/>
      <c r="N174" s="94"/>
      <c r="O174" s="94"/>
      <c r="P174" s="94"/>
      <c r="Q174" s="94"/>
      <c r="R174" s="94"/>
      <c r="S174" s="94"/>
      <c r="T174" s="94"/>
      <c r="U174" s="94"/>
      <c r="V174" s="94"/>
      <c r="W174" s="94"/>
      <c r="X174" s="94"/>
      <c r="Y174" s="94"/>
      <c r="Z174" s="94"/>
    </row>
    <row r="175" spans="1:26" ht="13">
      <c r="A175" s="93"/>
      <c r="B175" s="93"/>
      <c r="C175" s="2"/>
      <c r="D175" s="2"/>
      <c r="E175" s="2"/>
      <c r="F175" s="2"/>
      <c r="G175" s="2"/>
      <c r="H175" s="94"/>
      <c r="I175" s="94"/>
      <c r="J175" s="94"/>
      <c r="K175" s="94"/>
      <c r="L175" s="94"/>
      <c r="M175" s="94"/>
      <c r="N175" s="94"/>
      <c r="O175" s="94"/>
      <c r="P175" s="94"/>
      <c r="Q175" s="94"/>
      <c r="R175" s="94"/>
      <c r="S175" s="94"/>
      <c r="T175" s="94"/>
      <c r="U175" s="94"/>
      <c r="V175" s="94"/>
      <c r="W175" s="94"/>
      <c r="X175" s="94"/>
      <c r="Y175" s="94"/>
      <c r="Z175" s="94"/>
    </row>
    <row r="176" spans="1:26" ht="13">
      <c r="A176" s="93"/>
      <c r="B176" s="93"/>
      <c r="C176" s="2"/>
      <c r="D176" s="2"/>
      <c r="E176" s="2"/>
      <c r="F176" s="2"/>
      <c r="G176" s="2"/>
      <c r="H176" s="94"/>
      <c r="I176" s="94"/>
      <c r="J176" s="94"/>
      <c r="K176" s="94"/>
      <c r="L176" s="94"/>
      <c r="M176" s="94"/>
      <c r="N176" s="94"/>
      <c r="O176" s="94"/>
      <c r="P176" s="94"/>
      <c r="Q176" s="94"/>
      <c r="R176" s="94"/>
      <c r="S176" s="94"/>
      <c r="T176" s="94"/>
      <c r="U176" s="94"/>
      <c r="V176" s="94"/>
      <c r="W176" s="94"/>
      <c r="X176" s="94"/>
      <c r="Y176" s="94"/>
      <c r="Z176" s="94"/>
    </row>
    <row r="177" spans="1:26" ht="13">
      <c r="A177" s="93"/>
      <c r="B177" s="93"/>
      <c r="C177" s="2"/>
      <c r="D177" s="2"/>
      <c r="E177" s="2"/>
      <c r="F177" s="2"/>
      <c r="G177" s="2"/>
      <c r="H177" s="94"/>
      <c r="I177" s="94"/>
      <c r="J177" s="94"/>
      <c r="K177" s="94"/>
      <c r="L177" s="94"/>
      <c r="M177" s="94"/>
      <c r="N177" s="94"/>
      <c r="O177" s="94"/>
      <c r="P177" s="94"/>
      <c r="Q177" s="94"/>
      <c r="R177" s="94"/>
      <c r="S177" s="94"/>
      <c r="T177" s="94"/>
      <c r="U177" s="94"/>
      <c r="V177" s="94"/>
      <c r="W177" s="94"/>
      <c r="X177" s="94"/>
      <c r="Y177" s="94"/>
      <c r="Z177" s="94"/>
    </row>
    <row r="178" spans="1:26" ht="13">
      <c r="A178" s="93"/>
      <c r="B178" s="93"/>
      <c r="C178" s="2"/>
      <c r="D178" s="2"/>
      <c r="E178" s="2"/>
      <c r="F178" s="2"/>
      <c r="G178" s="2"/>
      <c r="H178" s="94"/>
      <c r="I178" s="94"/>
      <c r="J178" s="94"/>
      <c r="K178" s="94"/>
      <c r="L178" s="94"/>
      <c r="M178" s="94"/>
      <c r="N178" s="94"/>
      <c r="O178" s="94"/>
      <c r="P178" s="94"/>
      <c r="Q178" s="94"/>
      <c r="R178" s="94"/>
      <c r="S178" s="94"/>
      <c r="T178" s="94"/>
      <c r="U178" s="94"/>
      <c r="V178" s="94"/>
      <c r="W178" s="94"/>
      <c r="X178" s="94"/>
      <c r="Y178" s="94"/>
      <c r="Z178" s="94"/>
    </row>
    <row r="179" spans="1:26" ht="13">
      <c r="A179" s="93"/>
      <c r="B179" s="93"/>
      <c r="C179" s="2"/>
      <c r="D179" s="2"/>
      <c r="E179" s="2"/>
      <c r="F179" s="2"/>
      <c r="G179" s="2"/>
      <c r="H179" s="94"/>
      <c r="I179" s="94"/>
      <c r="J179" s="94"/>
      <c r="K179" s="94"/>
      <c r="L179" s="94"/>
      <c r="M179" s="94"/>
      <c r="N179" s="94"/>
      <c r="O179" s="94"/>
      <c r="P179" s="94"/>
      <c r="Q179" s="94"/>
      <c r="R179" s="94"/>
      <c r="S179" s="94"/>
      <c r="T179" s="94"/>
      <c r="U179" s="94"/>
      <c r="V179" s="94"/>
      <c r="W179" s="94"/>
      <c r="X179" s="94"/>
      <c r="Y179" s="94"/>
      <c r="Z179" s="94"/>
    </row>
    <row r="180" spans="1:26" ht="13">
      <c r="A180" s="93"/>
      <c r="B180" s="93"/>
      <c r="C180" s="2"/>
      <c r="D180" s="2"/>
      <c r="E180" s="2"/>
      <c r="F180" s="2"/>
      <c r="G180" s="2"/>
      <c r="H180" s="94"/>
      <c r="I180" s="94"/>
      <c r="J180" s="94"/>
      <c r="K180" s="94"/>
      <c r="L180" s="94"/>
      <c r="M180" s="94"/>
      <c r="N180" s="94"/>
      <c r="O180" s="94"/>
      <c r="P180" s="94"/>
      <c r="Q180" s="94"/>
      <c r="R180" s="94"/>
      <c r="S180" s="94"/>
      <c r="T180" s="94"/>
      <c r="U180" s="94"/>
      <c r="V180" s="94"/>
      <c r="W180" s="94"/>
      <c r="X180" s="94"/>
      <c r="Y180" s="94"/>
      <c r="Z180" s="94"/>
    </row>
    <row r="181" spans="1:26" ht="13">
      <c r="A181" s="93"/>
      <c r="B181" s="93"/>
      <c r="C181" s="2"/>
      <c r="D181" s="2"/>
      <c r="E181" s="2"/>
      <c r="F181" s="2"/>
      <c r="G181" s="2"/>
      <c r="H181" s="94"/>
      <c r="I181" s="94"/>
      <c r="J181" s="94"/>
      <c r="K181" s="94"/>
      <c r="L181" s="94"/>
      <c r="M181" s="94"/>
      <c r="N181" s="94"/>
      <c r="O181" s="94"/>
      <c r="P181" s="94"/>
      <c r="Q181" s="94"/>
      <c r="R181" s="94"/>
      <c r="S181" s="94"/>
      <c r="T181" s="94"/>
      <c r="U181" s="94"/>
      <c r="V181" s="94"/>
      <c r="W181" s="94"/>
      <c r="X181" s="94"/>
      <c r="Y181" s="94"/>
      <c r="Z181" s="94"/>
    </row>
    <row r="182" spans="1:26" ht="13">
      <c r="A182" s="93"/>
      <c r="B182" s="93"/>
      <c r="C182" s="2"/>
      <c r="D182" s="2"/>
      <c r="E182" s="2"/>
      <c r="F182" s="2"/>
      <c r="G182" s="2"/>
      <c r="H182" s="94"/>
      <c r="I182" s="94"/>
      <c r="J182" s="94"/>
      <c r="K182" s="94"/>
      <c r="L182" s="94"/>
      <c r="M182" s="94"/>
      <c r="N182" s="94"/>
      <c r="O182" s="94"/>
      <c r="P182" s="94"/>
      <c r="Q182" s="94"/>
      <c r="R182" s="94"/>
      <c r="S182" s="94"/>
      <c r="T182" s="94"/>
      <c r="U182" s="94"/>
      <c r="V182" s="94"/>
      <c r="W182" s="94"/>
      <c r="X182" s="94"/>
      <c r="Y182" s="94"/>
      <c r="Z182" s="94"/>
    </row>
    <row r="183" spans="1:26" ht="13">
      <c r="A183" s="93"/>
      <c r="B183" s="93"/>
      <c r="C183" s="2"/>
      <c r="D183" s="2"/>
      <c r="E183" s="2"/>
      <c r="F183" s="2"/>
      <c r="G183" s="2"/>
      <c r="H183" s="94"/>
      <c r="I183" s="94"/>
      <c r="J183" s="94"/>
      <c r="K183" s="94"/>
      <c r="L183" s="94"/>
      <c r="M183" s="94"/>
      <c r="N183" s="94"/>
      <c r="O183" s="94"/>
      <c r="P183" s="94"/>
      <c r="Q183" s="94"/>
      <c r="R183" s="94"/>
      <c r="S183" s="94"/>
      <c r="T183" s="94"/>
      <c r="U183" s="94"/>
      <c r="V183" s="94"/>
      <c r="W183" s="94"/>
      <c r="X183" s="94"/>
      <c r="Y183" s="94"/>
      <c r="Z183" s="94"/>
    </row>
    <row r="184" spans="1:26" ht="13">
      <c r="A184" s="93"/>
      <c r="B184" s="93"/>
      <c r="C184" s="2"/>
      <c r="D184" s="2"/>
      <c r="E184" s="2"/>
      <c r="F184" s="2"/>
      <c r="G184" s="2"/>
      <c r="H184" s="94"/>
      <c r="I184" s="94"/>
      <c r="J184" s="94"/>
      <c r="K184" s="94"/>
      <c r="L184" s="94"/>
      <c r="M184" s="94"/>
      <c r="N184" s="94"/>
      <c r="O184" s="94"/>
      <c r="P184" s="94"/>
      <c r="Q184" s="94"/>
      <c r="R184" s="94"/>
      <c r="S184" s="94"/>
      <c r="T184" s="94"/>
      <c r="U184" s="94"/>
      <c r="V184" s="94"/>
      <c r="W184" s="94"/>
      <c r="X184" s="94"/>
      <c r="Y184" s="94"/>
      <c r="Z184" s="94"/>
    </row>
    <row r="185" spans="1:26" ht="13">
      <c r="A185" s="93"/>
      <c r="B185" s="93"/>
      <c r="C185" s="2"/>
      <c r="D185" s="2"/>
      <c r="E185" s="2"/>
      <c r="F185" s="2"/>
      <c r="G185" s="2"/>
      <c r="H185" s="94"/>
      <c r="I185" s="94"/>
      <c r="J185" s="94"/>
      <c r="K185" s="94"/>
      <c r="L185" s="94"/>
      <c r="M185" s="94"/>
      <c r="N185" s="94"/>
      <c r="O185" s="94"/>
      <c r="P185" s="94"/>
      <c r="Q185" s="94"/>
      <c r="R185" s="94"/>
      <c r="S185" s="94"/>
      <c r="T185" s="94"/>
      <c r="U185" s="94"/>
      <c r="V185" s="94"/>
      <c r="W185" s="94"/>
      <c r="X185" s="94"/>
      <c r="Y185" s="94"/>
      <c r="Z185" s="94"/>
    </row>
    <row r="186" spans="1:26" ht="13">
      <c r="A186" s="93"/>
      <c r="B186" s="93"/>
      <c r="C186" s="2"/>
      <c r="D186" s="2"/>
      <c r="E186" s="2"/>
      <c r="F186" s="2"/>
      <c r="G186" s="2"/>
      <c r="H186" s="94"/>
      <c r="I186" s="94"/>
      <c r="J186" s="94"/>
      <c r="K186" s="94"/>
      <c r="L186" s="94"/>
      <c r="M186" s="94"/>
      <c r="N186" s="94"/>
      <c r="O186" s="94"/>
      <c r="P186" s="94"/>
      <c r="Q186" s="94"/>
      <c r="R186" s="94"/>
      <c r="S186" s="94"/>
      <c r="T186" s="94"/>
      <c r="U186" s="94"/>
      <c r="V186" s="94"/>
      <c r="W186" s="94"/>
      <c r="X186" s="94"/>
      <c r="Y186" s="94"/>
      <c r="Z186" s="94"/>
    </row>
    <row r="187" spans="1:26" ht="13">
      <c r="A187" s="93"/>
      <c r="B187" s="93"/>
      <c r="C187" s="2"/>
      <c r="D187" s="2"/>
      <c r="E187" s="2"/>
      <c r="F187" s="2"/>
      <c r="G187" s="2"/>
      <c r="H187" s="94"/>
      <c r="I187" s="94"/>
      <c r="J187" s="94"/>
      <c r="K187" s="94"/>
      <c r="L187" s="94"/>
      <c r="M187" s="94"/>
      <c r="N187" s="94"/>
      <c r="O187" s="94"/>
      <c r="P187" s="94"/>
      <c r="Q187" s="94"/>
      <c r="R187" s="94"/>
      <c r="S187" s="94"/>
      <c r="T187" s="94"/>
      <c r="U187" s="94"/>
      <c r="V187" s="94"/>
      <c r="W187" s="94"/>
      <c r="X187" s="94"/>
      <c r="Y187" s="94"/>
      <c r="Z187" s="94"/>
    </row>
    <row r="188" spans="1:26" ht="13">
      <c r="A188" s="93"/>
      <c r="B188" s="93"/>
      <c r="C188" s="2"/>
      <c r="D188" s="2"/>
      <c r="E188" s="2"/>
      <c r="F188" s="2"/>
      <c r="G188" s="2"/>
      <c r="H188" s="94"/>
      <c r="I188" s="94"/>
      <c r="J188" s="94"/>
      <c r="K188" s="94"/>
      <c r="L188" s="94"/>
      <c r="M188" s="94"/>
      <c r="N188" s="94"/>
      <c r="O188" s="94"/>
      <c r="P188" s="94"/>
      <c r="Q188" s="94"/>
      <c r="R188" s="94"/>
      <c r="S188" s="94"/>
      <c r="T188" s="94"/>
      <c r="U188" s="94"/>
      <c r="V188" s="94"/>
      <c r="W188" s="94"/>
      <c r="X188" s="94"/>
      <c r="Y188" s="94"/>
      <c r="Z188" s="94"/>
    </row>
    <row r="189" spans="1:26" ht="13">
      <c r="A189" s="93"/>
      <c r="B189" s="93"/>
      <c r="C189" s="2"/>
      <c r="D189" s="2"/>
      <c r="E189" s="2"/>
      <c r="F189" s="2"/>
      <c r="G189" s="2"/>
      <c r="H189" s="94"/>
      <c r="I189" s="94"/>
      <c r="J189" s="94"/>
      <c r="K189" s="94"/>
      <c r="L189" s="94"/>
      <c r="M189" s="94"/>
      <c r="N189" s="94"/>
      <c r="O189" s="94"/>
      <c r="P189" s="94"/>
      <c r="Q189" s="94"/>
      <c r="R189" s="94"/>
      <c r="S189" s="94"/>
      <c r="T189" s="94"/>
      <c r="U189" s="94"/>
      <c r="V189" s="94"/>
      <c r="W189" s="94"/>
      <c r="X189" s="94"/>
      <c r="Y189" s="94"/>
      <c r="Z189" s="94"/>
    </row>
    <row r="190" spans="1:26" ht="13">
      <c r="A190" s="93"/>
      <c r="B190" s="93"/>
      <c r="C190" s="2"/>
      <c r="D190" s="2"/>
      <c r="E190" s="2"/>
      <c r="F190" s="2"/>
      <c r="G190" s="2"/>
      <c r="H190" s="94"/>
      <c r="I190" s="94"/>
      <c r="J190" s="94"/>
      <c r="K190" s="94"/>
      <c r="L190" s="94"/>
      <c r="M190" s="94"/>
      <c r="N190" s="94"/>
      <c r="O190" s="94"/>
      <c r="P190" s="94"/>
      <c r="Q190" s="94"/>
      <c r="R190" s="94"/>
      <c r="S190" s="94"/>
      <c r="T190" s="94"/>
      <c r="U190" s="94"/>
      <c r="V190" s="94"/>
      <c r="W190" s="94"/>
      <c r="X190" s="94"/>
      <c r="Y190" s="94"/>
      <c r="Z190" s="94"/>
    </row>
    <row r="191" spans="1:26" ht="13">
      <c r="A191" s="93"/>
      <c r="B191" s="93"/>
      <c r="C191" s="2"/>
      <c r="D191" s="2"/>
      <c r="E191" s="2"/>
      <c r="F191" s="2"/>
      <c r="G191" s="2"/>
      <c r="H191" s="94"/>
      <c r="I191" s="94"/>
      <c r="J191" s="94"/>
      <c r="K191" s="94"/>
      <c r="L191" s="94"/>
      <c r="M191" s="94"/>
      <c r="N191" s="94"/>
      <c r="O191" s="94"/>
      <c r="P191" s="94"/>
      <c r="Q191" s="94"/>
      <c r="R191" s="94"/>
      <c r="S191" s="94"/>
      <c r="T191" s="94"/>
      <c r="U191" s="94"/>
      <c r="V191" s="94"/>
      <c r="W191" s="94"/>
      <c r="X191" s="94"/>
      <c r="Y191" s="94"/>
      <c r="Z191" s="94"/>
    </row>
    <row r="192" spans="1:26" ht="13">
      <c r="A192" s="93"/>
      <c r="B192" s="93"/>
      <c r="C192" s="2"/>
      <c r="D192" s="2"/>
      <c r="E192" s="2"/>
      <c r="F192" s="2"/>
      <c r="G192" s="2"/>
      <c r="H192" s="94"/>
      <c r="I192" s="94"/>
      <c r="J192" s="94"/>
      <c r="K192" s="94"/>
      <c r="L192" s="94"/>
      <c r="M192" s="94"/>
      <c r="N192" s="94"/>
      <c r="O192" s="94"/>
      <c r="P192" s="94"/>
      <c r="Q192" s="94"/>
      <c r="R192" s="94"/>
      <c r="S192" s="94"/>
      <c r="T192" s="94"/>
      <c r="U192" s="94"/>
      <c r="V192" s="94"/>
      <c r="W192" s="94"/>
      <c r="X192" s="94"/>
      <c r="Y192" s="94"/>
      <c r="Z192" s="94"/>
    </row>
    <row r="193" spans="1:26" ht="13">
      <c r="A193" s="93"/>
      <c r="B193" s="93"/>
      <c r="C193" s="2"/>
      <c r="D193" s="2"/>
      <c r="E193" s="2"/>
      <c r="F193" s="2"/>
      <c r="G193" s="2"/>
      <c r="H193" s="94"/>
      <c r="I193" s="94"/>
      <c r="J193" s="94"/>
      <c r="K193" s="94"/>
      <c r="L193" s="94"/>
      <c r="M193" s="94"/>
      <c r="N193" s="94"/>
      <c r="O193" s="94"/>
      <c r="P193" s="94"/>
      <c r="Q193" s="94"/>
      <c r="R193" s="94"/>
      <c r="S193" s="94"/>
      <c r="T193" s="94"/>
      <c r="U193" s="94"/>
      <c r="V193" s="94"/>
      <c r="W193" s="94"/>
      <c r="X193" s="94"/>
      <c r="Y193" s="94"/>
      <c r="Z193" s="94"/>
    </row>
    <row r="194" spans="1:26" ht="13">
      <c r="A194" s="93"/>
      <c r="B194" s="93"/>
      <c r="C194" s="2"/>
      <c r="D194" s="2"/>
      <c r="E194" s="2"/>
      <c r="F194" s="2"/>
      <c r="G194" s="2"/>
      <c r="H194" s="94"/>
      <c r="I194" s="94"/>
      <c r="J194" s="94"/>
      <c r="K194" s="94"/>
      <c r="L194" s="94"/>
      <c r="M194" s="94"/>
      <c r="N194" s="94"/>
      <c r="O194" s="94"/>
      <c r="P194" s="94"/>
      <c r="Q194" s="94"/>
      <c r="R194" s="94"/>
      <c r="S194" s="94"/>
      <c r="T194" s="94"/>
      <c r="U194" s="94"/>
      <c r="V194" s="94"/>
      <c r="W194" s="94"/>
      <c r="X194" s="94"/>
      <c r="Y194" s="94"/>
      <c r="Z194" s="94"/>
    </row>
    <row r="195" spans="1:26" ht="13">
      <c r="A195" s="93"/>
      <c r="B195" s="93"/>
      <c r="C195" s="2"/>
      <c r="D195" s="2"/>
      <c r="E195" s="2"/>
      <c r="F195" s="2"/>
      <c r="G195" s="2"/>
      <c r="H195" s="94"/>
      <c r="I195" s="94"/>
      <c r="J195" s="94"/>
      <c r="K195" s="94"/>
      <c r="L195" s="94"/>
      <c r="M195" s="94"/>
      <c r="N195" s="94"/>
      <c r="O195" s="94"/>
      <c r="P195" s="94"/>
      <c r="Q195" s="94"/>
      <c r="R195" s="94"/>
      <c r="S195" s="94"/>
      <c r="T195" s="94"/>
      <c r="U195" s="94"/>
      <c r="V195" s="94"/>
      <c r="W195" s="94"/>
      <c r="X195" s="94"/>
      <c r="Y195" s="94"/>
      <c r="Z195" s="94"/>
    </row>
    <row r="196" spans="1:26" ht="13">
      <c r="A196" s="93"/>
      <c r="B196" s="93"/>
      <c r="C196" s="2"/>
      <c r="D196" s="2"/>
      <c r="E196" s="2"/>
      <c r="F196" s="2"/>
      <c r="G196" s="2"/>
      <c r="H196" s="94"/>
      <c r="I196" s="94"/>
      <c r="J196" s="94"/>
      <c r="K196" s="94"/>
      <c r="L196" s="94"/>
      <c r="M196" s="94"/>
      <c r="N196" s="94"/>
      <c r="O196" s="94"/>
      <c r="P196" s="94"/>
      <c r="Q196" s="94"/>
      <c r="R196" s="94"/>
      <c r="S196" s="94"/>
      <c r="T196" s="94"/>
      <c r="U196" s="94"/>
      <c r="V196" s="94"/>
      <c r="W196" s="94"/>
      <c r="X196" s="94"/>
      <c r="Y196" s="94"/>
      <c r="Z196" s="94"/>
    </row>
    <row r="197" spans="1:26" ht="13">
      <c r="A197" s="93"/>
      <c r="B197" s="93"/>
      <c r="C197" s="2"/>
      <c r="D197" s="2"/>
      <c r="E197" s="2"/>
      <c r="F197" s="2"/>
      <c r="G197" s="2"/>
      <c r="H197" s="94"/>
      <c r="I197" s="94"/>
      <c r="J197" s="94"/>
      <c r="K197" s="94"/>
      <c r="L197" s="94"/>
      <c r="M197" s="94"/>
      <c r="N197" s="94"/>
      <c r="O197" s="94"/>
      <c r="P197" s="94"/>
      <c r="Q197" s="94"/>
      <c r="R197" s="94"/>
      <c r="S197" s="94"/>
      <c r="T197" s="94"/>
      <c r="U197" s="94"/>
      <c r="V197" s="94"/>
      <c r="W197" s="94"/>
      <c r="X197" s="94"/>
      <c r="Y197" s="94"/>
      <c r="Z197" s="94"/>
    </row>
    <row r="198" spans="1:26" ht="13">
      <c r="A198" s="93"/>
      <c r="B198" s="93"/>
      <c r="C198" s="2"/>
      <c r="D198" s="2"/>
      <c r="E198" s="2"/>
      <c r="F198" s="2"/>
      <c r="G198" s="2"/>
      <c r="H198" s="94"/>
      <c r="I198" s="94"/>
      <c r="J198" s="94"/>
      <c r="K198" s="94"/>
      <c r="L198" s="94"/>
      <c r="M198" s="94"/>
      <c r="N198" s="94"/>
      <c r="O198" s="94"/>
      <c r="P198" s="94"/>
      <c r="Q198" s="94"/>
      <c r="R198" s="94"/>
      <c r="S198" s="94"/>
      <c r="T198" s="94"/>
      <c r="U198" s="94"/>
      <c r="V198" s="94"/>
      <c r="W198" s="94"/>
      <c r="X198" s="94"/>
      <c r="Y198" s="94"/>
      <c r="Z198" s="94"/>
    </row>
    <row r="199" spans="1:26" ht="13">
      <c r="A199" s="93"/>
      <c r="B199" s="93"/>
      <c r="C199" s="2"/>
      <c r="D199" s="2"/>
      <c r="E199" s="2"/>
      <c r="F199" s="2"/>
      <c r="G199" s="2"/>
      <c r="H199" s="94"/>
      <c r="I199" s="94"/>
      <c r="J199" s="94"/>
      <c r="K199" s="94"/>
      <c r="L199" s="94"/>
      <c r="M199" s="94"/>
      <c r="N199" s="94"/>
      <c r="O199" s="94"/>
      <c r="P199" s="94"/>
      <c r="Q199" s="94"/>
      <c r="R199" s="94"/>
      <c r="S199" s="94"/>
      <c r="T199" s="94"/>
      <c r="U199" s="94"/>
      <c r="V199" s="94"/>
      <c r="W199" s="94"/>
      <c r="X199" s="94"/>
      <c r="Y199" s="94"/>
      <c r="Z199" s="94"/>
    </row>
    <row r="200" spans="1:26" ht="13">
      <c r="A200" s="93"/>
      <c r="B200" s="93"/>
      <c r="C200" s="2"/>
      <c r="D200" s="2"/>
      <c r="E200" s="2"/>
      <c r="F200" s="2"/>
      <c r="G200" s="2"/>
      <c r="H200" s="94"/>
      <c r="I200" s="94"/>
      <c r="J200" s="94"/>
      <c r="K200" s="94"/>
      <c r="L200" s="94"/>
      <c r="M200" s="94"/>
      <c r="N200" s="94"/>
      <c r="O200" s="94"/>
      <c r="P200" s="94"/>
      <c r="Q200" s="94"/>
      <c r="R200" s="94"/>
      <c r="S200" s="94"/>
      <c r="T200" s="94"/>
      <c r="U200" s="94"/>
      <c r="V200" s="94"/>
      <c r="W200" s="94"/>
      <c r="X200" s="94"/>
      <c r="Y200" s="94"/>
      <c r="Z200" s="94"/>
    </row>
    <row r="201" spans="1:26" ht="13">
      <c r="A201" s="93"/>
      <c r="B201" s="93"/>
      <c r="C201" s="2"/>
      <c r="D201" s="2"/>
      <c r="E201" s="2"/>
      <c r="F201" s="2"/>
      <c r="G201" s="2"/>
      <c r="H201" s="94"/>
      <c r="I201" s="94"/>
      <c r="J201" s="94"/>
      <c r="K201" s="94"/>
      <c r="L201" s="94"/>
      <c r="M201" s="94"/>
      <c r="N201" s="94"/>
      <c r="O201" s="94"/>
      <c r="P201" s="94"/>
      <c r="Q201" s="94"/>
      <c r="R201" s="94"/>
      <c r="S201" s="94"/>
      <c r="T201" s="94"/>
      <c r="U201" s="94"/>
      <c r="V201" s="94"/>
      <c r="W201" s="94"/>
      <c r="X201" s="94"/>
      <c r="Y201" s="94"/>
      <c r="Z201" s="94"/>
    </row>
    <row r="202" spans="1:26" ht="13">
      <c r="A202" s="93"/>
      <c r="B202" s="93"/>
      <c r="C202" s="2"/>
      <c r="D202" s="2"/>
      <c r="E202" s="2"/>
      <c r="F202" s="2"/>
      <c r="G202" s="2"/>
      <c r="H202" s="94"/>
      <c r="I202" s="94"/>
      <c r="J202" s="94"/>
      <c r="K202" s="94"/>
      <c r="L202" s="94"/>
      <c r="M202" s="94"/>
      <c r="N202" s="94"/>
      <c r="O202" s="94"/>
      <c r="P202" s="94"/>
      <c r="Q202" s="94"/>
      <c r="R202" s="94"/>
      <c r="S202" s="94"/>
      <c r="T202" s="94"/>
      <c r="U202" s="94"/>
      <c r="V202" s="94"/>
      <c r="W202" s="94"/>
      <c r="X202" s="94"/>
      <c r="Y202" s="94"/>
      <c r="Z202" s="94"/>
    </row>
    <row r="203" spans="1:26" ht="13">
      <c r="A203" s="93"/>
      <c r="B203" s="93"/>
      <c r="C203" s="2"/>
      <c r="D203" s="2"/>
      <c r="E203" s="2"/>
      <c r="F203" s="2"/>
      <c r="G203" s="2"/>
      <c r="H203" s="94"/>
      <c r="I203" s="94"/>
      <c r="J203" s="94"/>
      <c r="K203" s="94"/>
      <c r="L203" s="94"/>
      <c r="M203" s="94"/>
      <c r="N203" s="94"/>
      <c r="O203" s="94"/>
      <c r="P203" s="94"/>
      <c r="Q203" s="94"/>
      <c r="R203" s="94"/>
      <c r="S203" s="94"/>
      <c r="T203" s="94"/>
      <c r="U203" s="94"/>
      <c r="V203" s="94"/>
      <c r="W203" s="94"/>
      <c r="X203" s="94"/>
      <c r="Y203" s="94"/>
      <c r="Z203" s="94"/>
    </row>
    <row r="204" spans="1:26" ht="13">
      <c r="A204" s="93"/>
      <c r="B204" s="93"/>
      <c r="C204" s="2"/>
      <c r="D204" s="2"/>
      <c r="E204" s="2"/>
      <c r="F204" s="2"/>
      <c r="G204" s="2"/>
      <c r="H204" s="94"/>
      <c r="I204" s="94"/>
      <c r="J204" s="94"/>
      <c r="K204" s="94"/>
      <c r="L204" s="94"/>
      <c r="M204" s="94"/>
      <c r="N204" s="94"/>
      <c r="O204" s="94"/>
      <c r="P204" s="94"/>
      <c r="Q204" s="94"/>
      <c r="R204" s="94"/>
      <c r="S204" s="94"/>
      <c r="T204" s="94"/>
      <c r="U204" s="94"/>
      <c r="V204" s="94"/>
      <c r="W204" s="94"/>
      <c r="X204" s="94"/>
      <c r="Y204" s="94"/>
      <c r="Z204" s="94"/>
    </row>
    <row r="205" spans="1:26" ht="13">
      <c r="A205" s="93"/>
      <c r="B205" s="93"/>
      <c r="C205" s="2"/>
      <c r="D205" s="2"/>
      <c r="E205" s="2"/>
      <c r="F205" s="2"/>
      <c r="G205" s="2"/>
      <c r="H205" s="94"/>
      <c r="I205" s="94"/>
      <c r="J205" s="94"/>
      <c r="K205" s="94"/>
      <c r="L205" s="94"/>
      <c r="M205" s="94"/>
      <c r="N205" s="94"/>
      <c r="O205" s="94"/>
      <c r="P205" s="94"/>
      <c r="Q205" s="94"/>
      <c r="R205" s="94"/>
      <c r="S205" s="94"/>
      <c r="T205" s="94"/>
      <c r="U205" s="94"/>
      <c r="V205" s="94"/>
      <c r="W205" s="94"/>
      <c r="X205" s="94"/>
      <c r="Y205" s="94"/>
      <c r="Z205" s="94"/>
    </row>
    <row r="206" spans="1:26" ht="13">
      <c r="A206" s="93"/>
      <c r="B206" s="93"/>
      <c r="C206" s="2"/>
      <c r="D206" s="2"/>
      <c r="E206" s="2"/>
      <c r="F206" s="2"/>
      <c r="G206" s="2"/>
      <c r="H206" s="94"/>
      <c r="I206" s="94"/>
      <c r="J206" s="94"/>
      <c r="K206" s="94"/>
      <c r="L206" s="94"/>
      <c r="M206" s="94"/>
      <c r="N206" s="94"/>
      <c r="O206" s="94"/>
      <c r="P206" s="94"/>
      <c r="Q206" s="94"/>
      <c r="R206" s="94"/>
      <c r="S206" s="94"/>
      <c r="T206" s="94"/>
      <c r="U206" s="94"/>
      <c r="V206" s="94"/>
      <c r="W206" s="94"/>
      <c r="X206" s="94"/>
      <c r="Y206" s="94"/>
      <c r="Z206" s="94"/>
    </row>
    <row r="207" spans="1:26" ht="13">
      <c r="A207" s="93"/>
      <c r="B207" s="93"/>
      <c r="C207" s="2"/>
      <c r="D207" s="2"/>
      <c r="E207" s="2"/>
      <c r="F207" s="2"/>
      <c r="G207" s="2"/>
      <c r="H207" s="94"/>
      <c r="I207" s="94"/>
      <c r="J207" s="94"/>
      <c r="K207" s="94"/>
      <c r="L207" s="94"/>
      <c r="M207" s="94"/>
      <c r="N207" s="94"/>
      <c r="O207" s="94"/>
      <c r="P207" s="94"/>
      <c r="Q207" s="94"/>
      <c r="R207" s="94"/>
      <c r="S207" s="94"/>
      <c r="T207" s="94"/>
      <c r="U207" s="94"/>
      <c r="V207" s="94"/>
      <c r="W207" s="94"/>
      <c r="X207" s="94"/>
      <c r="Y207" s="94"/>
      <c r="Z207" s="94"/>
    </row>
    <row r="208" spans="1:26" ht="13">
      <c r="A208" s="93"/>
      <c r="B208" s="93"/>
      <c r="C208" s="2"/>
      <c r="D208" s="2"/>
      <c r="E208" s="2"/>
      <c r="F208" s="2"/>
      <c r="G208" s="2"/>
      <c r="H208" s="94"/>
      <c r="I208" s="94"/>
      <c r="J208" s="94"/>
      <c r="K208" s="94"/>
      <c r="L208" s="94"/>
      <c r="M208" s="94"/>
      <c r="N208" s="94"/>
      <c r="O208" s="94"/>
      <c r="P208" s="94"/>
      <c r="Q208" s="94"/>
      <c r="R208" s="94"/>
      <c r="S208" s="94"/>
      <c r="T208" s="94"/>
      <c r="U208" s="94"/>
      <c r="V208" s="94"/>
      <c r="W208" s="94"/>
      <c r="X208" s="94"/>
      <c r="Y208" s="94"/>
      <c r="Z208" s="94"/>
    </row>
    <row r="209" spans="1:26" ht="13">
      <c r="A209" s="93"/>
      <c r="B209" s="93"/>
      <c r="C209" s="2"/>
      <c r="D209" s="2"/>
      <c r="E209" s="2"/>
      <c r="F209" s="2"/>
      <c r="G209" s="2"/>
      <c r="H209" s="94"/>
      <c r="I209" s="94"/>
      <c r="J209" s="94"/>
      <c r="K209" s="94"/>
      <c r="L209" s="94"/>
      <c r="M209" s="94"/>
      <c r="N209" s="94"/>
      <c r="O209" s="94"/>
      <c r="P209" s="94"/>
      <c r="Q209" s="94"/>
      <c r="R209" s="94"/>
      <c r="S209" s="94"/>
      <c r="T209" s="94"/>
      <c r="U209" s="94"/>
      <c r="V209" s="94"/>
      <c r="W209" s="94"/>
      <c r="X209" s="94"/>
      <c r="Y209" s="94"/>
      <c r="Z209" s="94"/>
    </row>
    <row r="210" spans="1:26" ht="13">
      <c r="A210" s="93"/>
      <c r="B210" s="93"/>
      <c r="C210" s="2"/>
      <c r="D210" s="2"/>
      <c r="E210" s="2"/>
      <c r="F210" s="2"/>
      <c r="G210" s="2"/>
      <c r="H210" s="94"/>
      <c r="I210" s="94"/>
      <c r="J210" s="94"/>
      <c r="K210" s="94"/>
      <c r="L210" s="94"/>
      <c r="M210" s="94"/>
      <c r="N210" s="94"/>
      <c r="O210" s="94"/>
      <c r="P210" s="94"/>
      <c r="Q210" s="94"/>
      <c r="R210" s="94"/>
      <c r="S210" s="94"/>
      <c r="T210" s="94"/>
      <c r="U210" s="94"/>
      <c r="V210" s="94"/>
      <c r="W210" s="94"/>
      <c r="X210" s="94"/>
      <c r="Y210" s="94"/>
      <c r="Z210" s="94"/>
    </row>
    <row r="211" spans="1:26" ht="13">
      <c r="A211" s="93"/>
      <c r="B211" s="93"/>
      <c r="C211" s="2"/>
      <c r="D211" s="2"/>
      <c r="E211" s="2"/>
      <c r="F211" s="2"/>
      <c r="G211" s="2"/>
      <c r="H211" s="94"/>
      <c r="I211" s="94"/>
      <c r="J211" s="94"/>
      <c r="K211" s="94"/>
      <c r="L211" s="94"/>
      <c r="M211" s="94"/>
      <c r="N211" s="94"/>
      <c r="O211" s="94"/>
      <c r="P211" s="94"/>
      <c r="Q211" s="94"/>
      <c r="R211" s="94"/>
      <c r="S211" s="94"/>
      <c r="T211" s="94"/>
      <c r="U211" s="94"/>
      <c r="V211" s="94"/>
      <c r="W211" s="94"/>
      <c r="X211" s="94"/>
      <c r="Y211" s="94"/>
      <c r="Z211" s="94"/>
    </row>
    <row r="212" spans="1:26" ht="13">
      <c r="A212" s="93"/>
      <c r="B212" s="93"/>
      <c r="C212" s="2"/>
      <c r="D212" s="2"/>
      <c r="E212" s="2"/>
      <c r="F212" s="2"/>
      <c r="G212" s="2"/>
      <c r="H212" s="94"/>
      <c r="I212" s="94"/>
      <c r="J212" s="94"/>
      <c r="K212" s="94"/>
      <c r="L212" s="94"/>
      <c r="M212" s="94"/>
      <c r="N212" s="94"/>
      <c r="O212" s="94"/>
      <c r="P212" s="94"/>
      <c r="Q212" s="94"/>
      <c r="R212" s="94"/>
      <c r="S212" s="94"/>
      <c r="T212" s="94"/>
      <c r="U212" s="94"/>
      <c r="V212" s="94"/>
      <c r="W212" s="94"/>
      <c r="X212" s="94"/>
      <c r="Y212" s="94"/>
      <c r="Z212" s="94"/>
    </row>
    <row r="213" spans="1:26" ht="13">
      <c r="A213" s="93"/>
      <c r="B213" s="93"/>
      <c r="C213" s="2"/>
      <c r="D213" s="2"/>
      <c r="E213" s="2"/>
      <c r="F213" s="2"/>
      <c r="G213" s="2"/>
      <c r="H213" s="94"/>
      <c r="I213" s="94"/>
      <c r="J213" s="94"/>
      <c r="K213" s="94"/>
      <c r="L213" s="94"/>
      <c r="M213" s="94"/>
      <c r="N213" s="94"/>
      <c r="O213" s="94"/>
      <c r="P213" s="94"/>
      <c r="Q213" s="94"/>
      <c r="R213" s="94"/>
      <c r="S213" s="94"/>
      <c r="T213" s="94"/>
      <c r="U213" s="94"/>
      <c r="V213" s="94"/>
      <c r="W213" s="94"/>
      <c r="X213" s="94"/>
      <c r="Y213" s="94"/>
      <c r="Z213" s="94"/>
    </row>
    <row r="214" spans="1:26" ht="13">
      <c r="A214" s="93"/>
      <c r="B214" s="93"/>
      <c r="C214" s="2"/>
      <c r="D214" s="2"/>
      <c r="E214" s="2"/>
      <c r="F214" s="2"/>
      <c r="G214" s="2"/>
      <c r="H214" s="94"/>
      <c r="I214" s="94"/>
      <c r="J214" s="94"/>
      <c r="K214" s="94"/>
      <c r="L214" s="94"/>
      <c r="M214" s="94"/>
      <c r="N214" s="94"/>
      <c r="O214" s="94"/>
      <c r="P214" s="94"/>
      <c r="Q214" s="94"/>
      <c r="R214" s="94"/>
      <c r="S214" s="94"/>
      <c r="T214" s="94"/>
      <c r="U214" s="94"/>
      <c r="V214" s="94"/>
      <c r="W214" s="94"/>
      <c r="X214" s="94"/>
      <c r="Y214" s="94"/>
      <c r="Z214" s="94"/>
    </row>
    <row r="215" spans="1:26" ht="13">
      <c r="A215" s="93"/>
      <c r="B215" s="93"/>
      <c r="C215" s="2"/>
      <c r="D215" s="2"/>
      <c r="E215" s="2"/>
      <c r="F215" s="2"/>
      <c r="G215" s="2"/>
      <c r="H215" s="94"/>
      <c r="I215" s="94"/>
      <c r="J215" s="94"/>
      <c r="K215" s="94"/>
      <c r="L215" s="94"/>
      <c r="M215" s="94"/>
      <c r="N215" s="94"/>
      <c r="O215" s="94"/>
      <c r="P215" s="94"/>
      <c r="Q215" s="94"/>
      <c r="R215" s="94"/>
      <c r="S215" s="94"/>
      <c r="T215" s="94"/>
      <c r="U215" s="94"/>
      <c r="V215" s="94"/>
      <c r="W215" s="94"/>
      <c r="X215" s="94"/>
      <c r="Y215" s="94"/>
      <c r="Z215" s="94"/>
    </row>
    <row r="216" spans="1:26" ht="13">
      <c r="A216" s="93"/>
      <c r="B216" s="93"/>
      <c r="C216" s="2"/>
      <c r="D216" s="2"/>
      <c r="E216" s="2"/>
      <c r="F216" s="2"/>
      <c r="G216" s="2"/>
      <c r="H216" s="94"/>
      <c r="I216" s="94"/>
      <c r="J216" s="94"/>
      <c r="K216" s="94"/>
      <c r="L216" s="94"/>
      <c r="M216" s="94"/>
      <c r="N216" s="94"/>
      <c r="O216" s="94"/>
      <c r="P216" s="94"/>
      <c r="Q216" s="94"/>
      <c r="R216" s="94"/>
      <c r="S216" s="94"/>
      <c r="T216" s="94"/>
      <c r="U216" s="94"/>
      <c r="V216" s="94"/>
      <c r="W216" s="94"/>
      <c r="X216" s="94"/>
      <c r="Y216" s="94"/>
      <c r="Z216" s="94"/>
    </row>
    <row r="217" spans="1:26" ht="13">
      <c r="A217" s="93"/>
      <c r="B217" s="93"/>
      <c r="C217" s="2"/>
      <c r="D217" s="2"/>
      <c r="E217" s="2"/>
      <c r="F217" s="2"/>
      <c r="G217" s="2"/>
      <c r="H217" s="94"/>
      <c r="I217" s="94"/>
      <c r="J217" s="94"/>
      <c r="K217" s="94"/>
      <c r="L217" s="94"/>
      <c r="M217" s="94"/>
      <c r="N217" s="94"/>
      <c r="O217" s="94"/>
      <c r="P217" s="94"/>
      <c r="Q217" s="94"/>
      <c r="R217" s="94"/>
      <c r="S217" s="94"/>
      <c r="T217" s="94"/>
      <c r="U217" s="94"/>
      <c r="V217" s="94"/>
      <c r="W217" s="94"/>
      <c r="X217" s="94"/>
      <c r="Y217" s="94"/>
      <c r="Z217" s="94"/>
    </row>
    <row r="218" spans="1:26" ht="13">
      <c r="A218" s="93"/>
      <c r="B218" s="93"/>
      <c r="C218" s="2"/>
      <c r="D218" s="2"/>
      <c r="E218" s="2"/>
      <c r="F218" s="2"/>
      <c r="G218" s="2"/>
      <c r="H218" s="94"/>
      <c r="I218" s="94"/>
      <c r="J218" s="94"/>
      <c r="K218" s="94"/>
      <c r="L218" s="94"/>
      <c r="M218" s="94"/>
      <c r="N218" s="94"/>
      <c r="O218" s="94"/>
      <c r="P218" s="94"/>
      <c r="Q218" s="94"/>
      <c r="R218" s="94"/>
      <c r="S218" s="94"/>
      <c r="T218" s="94"/>
      <c r="U218" s="94"/>
      <c r="V218" s="94"/>
      <c r="W218" s="94"/>
      <c r="X218" s="94"/>
      <c r="Y218" s="94"/>
      <c r="Z218" s="94"/>
    </row>
    <row r="219" spans="1:26" ht="13">
      <c r="A219" s="93"/>
      <c r="B219" s="93"/>
      <c r="C219" s="2"/>
      <c r="D219" s="2"/>
      <c r="E219" s="2"/>
      <c r="F219" s="2"/>
      <c r="G219" s="2"/>
      <c r="H219" s="94"/>
      <c r="I219" s="94"/>
      <c r="J219" s="94"/>
      <c r="K219" s="94"/>
      <c r="L219" s="94"/>
      <c r="M219" s="94"/>
      <c r="N219" s="94"/>
      <c r="O219" s="94"/>
      <c r="P219" s="94"/>
      <c r="Q219" s="94"/>
      <c r="R219" s="94"/>
      <c r="S219" s="94"/>
      <c r="T219" s="94"/>
      <c r="U219" s="94"/>
      <c r="V219" s="94"/>
      <c r="W219" s="94"/>
      <c r="X219" s="94"/>
      <c r="Y219" s="94"/>
      <c r="Z219" s="94"/>
    </row>
    <row r="220" spans="1:26" ht="13">
      <c r="A220" s="93"/>
      <c r="B220" s="93"/>
      <c r="C220" s="2"/>
      <c r="D220" s="2"/>
      <c r="E220" s="2"/>
      <c r="F220" s="2"/>
      <c r="G220" s="2"/>
      <c r="H220" s="94"/>
      <c r="I220" s="94"/>
      <c r="J220" s="94"/>
      <c r="K220" s="94"/>
      <c r="L220" s="94"/>
      <c r="M220" s="94"/>
      <c r="N220" s="94"/>
      <c r="O220" s="94"/>
      <c r="P220" s="94"/>
      <c r="Q220" s="94"/>
      <c r="R220" s="94"/>
      <c r="S220" s="94"/>
      <c r="T220" s="94"/>
      <c r="U220" s="94"/>
      <c r="V220" s="94"/>
      <c r="W220" s="94"/>
      <c r="X220" s="94"/>
      <c r="Y220" s="94"/>
      <c r="Z220" s="94"/>
    </row>
    <row r="221" spans="1:26" ht="13">
      <c r="A221" s="93"/>
      <c r="B221" s="93"/>
      <c r="C221" s="2"/>
      <c r="D221" s="2"/>
      <c r="E221" s="2"/>
      <c r="F221" s="2"/>
      <c r="G221" s="2"/>
      <c r="H221" s="94"/>
      <c r="I221" s="94"/>
      <c r="J221" s="94"/>
      <c r="K221" s="94"/>
      <c r="L221" s="94"/>
      <c r="M221" s="94"/>
      <c r="N221" s="94"/>
      <c r="O221" s="94"/>
      <c r="P221" s="94"/>
      <c r="Q221" s="94"/>
      <c r="R221" s="94"/>
      <c r="S221" s="94"/>
      <c r="T221" s="94"/>
      <c r="U221" s="94"/>
      <c r="V221" s="94"/>
      <c r="W221" s="94"/>
      <c r="X221" s="94"/>
      <c r="Y221" s="94"/>
      <c r="Z221" s="94"/>
    </row>
    <row r="222" spans="1:26" ht="13">
      <c r="A222" s="93"/>
      <c r="B222" s="93"/>
      <c r="C222" s="2"/>
      <c r="D222" s="2"/>
      <c r="E222" s="2"/>
      <c r="F222" s="2"/>
      <c r="G222" s="2"/>
      <c r="H222" s="94"/>
      <c r="I222" s="94"/>
      <c r="J222" s="94"/>
      <c r="K222" s="94"/>
      <c r="L222" s="94"/>
      <c r="M222" s="94"/>
      <c r="N222" s="94"/>
      <c r="O222" s="94"/>
      <c r="P222" s="94"/>
      <c r="Q222" s="94"/>
      <c r="R222" s="94"/>
      <c r="S222" s="94"/>
      <c r="T222" s="94"/>
      <c r="U222" s="94"/>
      <c r="V222" s="94"/>
      <c r="W222" s="94"/>
      <c r="X222" s="94"/>
      <c r="Y222" s="94"/>
      <c r="Z222" s="94"/>
    </row>
    <row r="223" spans="1:26" ht="13">
      <c r="A223" s="93"/>
      <c r="B223" s="93"/>
      <c r="C223" s="2"/>
      <c r="D223" s="2"/>
      <c r="E223" s="2"/>
      <c r="F223" s="2"/>
      <c r="G223" s="2"/>
      <c r="H223" s="94"/>
      <c r="I223" s="94"/>
      <c r="J223" s="94"/>
      <c r="K223" s="94"/>
      <c r="L223" s="94"/>
      <c r="M223" s="94"/>
      <c r="N223" s="94"/>
      <c r="O223" s="94"/>
      <c r="P223" s="94"/>
      <c r="Q223" s="94"/>
      <c r="R223" s="94"/>
      <c r="S223" s="94"/>
      <c r="T223" s="94"/>
      <c r="U223" s="94"/>
      <c r="V223" s="94"/>
      <c r="W223" s="94"/>
      <c r="X223" s="94"/>
      <c r="Y223" s="94"/>
      <c r="Z223" s="94"/>
    </row>
    <row r="224" spans="1:26" ht="13">
      <c r="A224" s="93"/>
      <c r="B224" s="93"/>
      <c r="C224" s="2"/>
      <c r="D224" s="2"/>
      <c r="E224" s="2"/>
      <c r="F224" s="2"/>
      <c r="G224" s="2"/>
      <c r="H224" s="94"/>
      <c r="I224" s="94"/>
      <c r="J224" s="94"/>
      <c r="K224" s="94"/>
      <c r="L224" s="94"/>
      <c r="M224" s="94"/>
      <c r="N224" s="94"/>
      <c r="O224" s="94"/>
      <c r="P224" s="94"/>
      <c r="Q224" s="94"/>
      <c r="R224" s="94"/>
      <c r="S224" s="94"/>
      <c r="T224" s="94"/>
      <c r="U224" s="94"/>
      <c r="V224" s="94"/>
      <c r="W224" s="94"/>
      <c r="X224" s="94"/>
      <c r="Y224" s="94"/>
      <c r="Z224" s="94"/>
    </row>
    <row r="225" spans="1:26" ht="13">
      <c r="A225" s="93"/>
      <c r="B225" s="93"/>
      <c r="C225" s="2"/>
      <c r="D225" s="2"/>
      <c r="E225" s="2"/>
      <c r="F225" s="2"/>
      <c r="G225" s="2"/>
      <c r="H225" s="94"/>
      <c r="I225" s="94"/>
      <c r="J225" s="94"/>
      <c r="K225" s="94"/>
      <c r="L225" s="94"/>
      <c r="M225" s="94"/>
      <c r="N225" s="94"/>
      <c r="O225" s="94"/>
      <c r="P225" s="94"/>
      <c r="Q225" s="94"/>
      <c r="R225" s="94"/>
      <c r="S225" s="94"/>
      <c r="T225" s="94"/>
      <c r="U225" s="94"/>
      <c r="V225" s="94"/>
      <c r="W225" s="94"/>
      <c r="X225" s="94"/>
      <c r="Y225" s="94"/>
      <c r="Z225" s="94"/>
    </row>
    <row r="226" spans="1:26" ht="13">
      <c r="A226" s="93"/>
      <c r="B226" s="93"/>
      <c r="C226" s="2"/>
      <c r="D226" s="2"/>
      <c r="E226" s="2"/>
      <c r="F226" s="2"/>
      <c r="G226" s="2"/>
      <c r="H226" s="94"/>
      <c r="I226" s="94"/>
      <c r="J226" s="94"/>
      <c r="K226" s="94"/>
      <c r="L226" s="94"/>
      <c r="M226" s="94"/>
      <c r="N226" s="94"/>
      <c r="O226" s="94"/>
      <c r="P226" s="94"/>
      <c r="Q226" s="94"/>
      <c r="R226" s="94"/>
      <c r="S226" s="94"/>
      <c r="T226" s="94"/>
      <c r="U226" s="94"/>
      <c r="V226" s="94"/>
      <c r="W226" s="94"/>
      <c r="X226" s="94"/>
      <c r="Y226" s="94"/>
      <c r="Z226" s="94"/>
    </row>
    <row r="227" spans="1:26" ht="13">
      <c r="A227" s="93"/>
      <c r="B227" s="93"/>
      <c r="C227" s="2"/>
      <c r="D227" s="2"/>
      <c r="E227" s="2"/>
      <c r="F227" s="2"/>
      <c r="G227" s="2"/>
      <c r="H227" s="94"/>
      <c r="I227" s="94"/>
      <c r="J227" s="94"/>
      <c r="K227" s="94"/>
      <c r="L227" s="94"/>
      <c r="M227" s="94"/>
      <c r="N227" s="94"/>
      <c r="O227" s="94"/>
      <c r="P227" s="94"/>
      <c r="Q227" s="94"/>
      <c r="R227" s="94"/>
      <c r="S227" s="94"/>
      <c r="T227" s="94"/>
      <c r="U227" s="94"/>
      <c r="V227" s="94"/>
      <c r="W227" s="94"/>
      <c r="X227" s="94"/>
      <c r="Y227" s="94"/>
      <c r="Z227" s="94"/>
    </row>
    <row r="228" spans="1:26" ht="13">
      <c r="A228" s="93"/>
      <c r="B228" s="93"/>
      <c r="C228" s="2"/>
      <c r="D228" s="2"/>
      <c r="E228" s="2"/>
      <c r="F228" s="2"/>
      <c r="G228" s="2"/>
      <c r="H228" s="94"/>
      <c r="I228" s="94"/>
      <c r="J228" s="94"/>
      <c r="K228" s="94"/>
      <c r="L228" s="94"/>
      <c r="M228" s="94"/>
      <c r="N228" s="94"/>
      <c r="O228" s="94"/>
      <c r="P228" s="94"/>
      <c r="Q228" s="94"/>
      <c r="R228" s="94"/>
      <c r="S228" s="94"/>
      <c r="T228" s="94"/>
      <c r="U228" s="94"/>
      <c r="V228" s="94"/>
      <c r="W228" s="94"/>
      <c r="X228" s="94"/>
      <c r="Y228" s="94"/>
      <c r="Z228" s="94"/>
    </row>
    <row r="229" spans="1:26" ht="13">
      <c r="A229" s="93"/>
      <c r="B229" s="93"/>
      <c r="C229" s="2"/>
      <c r="D229" s="2"/>
      <c r="E229" s="2"/>
      <c r="F229" s="2"/>
      <c r="G229" s="2"/>
      <c r="H229" s="94"/>
      <c r="I229" s="94"/>
      <c r="J229" s="94"/>
      <c r="K229" s="94"/>
      <c r="L229" s="94"/>
      <c r="M229" s="94"/>
      <c r="N229" s="94"/>
      <c r="O229" s="94"/>
      <c r="P229" s="94"/>
      <c r="Q229" s="94"/>
      <c r="R229" s="94"/>
      <c r="S229" s="94"/>
      <c r="T229" s="94"/>
      <c r="U229" s="94"/>
      <c r="V229" s="94"/>
      <c r="W229" s="94"/>
      <c r="X229" s="94"/>
      <c r="Y229" s="94"/>
      <c r="Z229" s="94"/>
    </row>
    <row r="230" spans="1:26" ht="13">
      <c r="A230" s="93"/>
      <c r="B230" s="93"/>
      <c r="C230" s="2"/>
      <c r="D230" s="2"/>
      <c r="E230" s="2"/>
      <c r="F230" s="2"/>
      <c r="G230" s="2"/>
      <c r="H230" s="94"/>
      <c r="I230" s="94"/>
      <c r="J230" s="94"/>
      <c r="K230" s="94"/>
      <c r="L230" s="94"/>
      <c r="M230" s="94"/>
      <c r="N230" s="94"/>
      <c r="O230" s="94"/>
      <c r="P230" s="94"/>
      <c r="Q230" s="94"/>
      <c r="R230" s="94"/>
      <c r="S230" s="94"/>
      <c r="T230" s="94"/>
      <c r="U230" s="94"/>
      <c r="V230" s="94"/>
      <c r="W230" s="94"/>
      <c r="X230" s="94"/>
      <c r="Y230" s="94"/>
      <c r="Z230" s="94"/>
    </row>
    <row r="231" spans="1:26" ht="13">
      <c r="A231" s="93"/>
      <c r="B231" s="93"/>
      <c r="C231" s="2"/>
      <c r="D231" s="2"/>
      <c r="E231" s="2"/>
      <c r="F231" s="2"/>
      <c r="G231" s="2"/>
      <c r="H231" s="94"/>
      <c r="I231" s="94"/>
      <c r="J231" s="94"/>
      <c r="K231" s="94"/>
      <c r="L231" s="94"/>
      <c r="M231" s="94"/>
      <c r="N231" s="94"/>
      <c r="O231" s="94"/>
      <c r="P231" s="94"/>
      <c r="Q231" s="94"/>
      <c r="R231" s="94"/>
      <c r="S231" s="94"/>
      <c r="T231" s="94"/>
      <c r="U231" s="94"/>
      <c r="V231" s="94"/>
      <c r="W231" s="94"/>
      <c r="X231" s="94"/>
      <c r="Y231" s="94"/>
      <c r="Z231" s="94"/>
    </row>
    <row r="232" spans="1:26" ht="13">
      <c r="A232" s="93"/>
      <c r="B232" s="93"/>
      <c r="C232" s="2"/>
      <c r="D232" s="2"/>
      <c r="E232" s="2"/>
      <c r="F232" s="2"/>
      <c r="G232" s="2"/>
      <c r="H232" s="94"/>
      <c r="I232" s="94"/>
      <c r="J232" s="94"/>
      <c r="K232" s="94"/>
      <c r="L232" s="94"/>
      <c r="M232" s="94"/>
      <c r="N232" s="94"/>
      <c r="O232" s="94"/>
      <c r="P232" s="94"/>
      <c r="Q232" s="94"/>
      <c r="R232" s="94"/>
      <c r="S232" s="94"/>
      <c r="T232" s="94"/>
      <c r="U232" s="94"/>
      <c r="V232" s="94"/>
      <c r="W232" s="94"/>
      <c r="X232" s="94"/>
      <c r="Y232" s="94"/>
      <c r="Z232" s="94"/>
    </row>
    <row r="233" spans="1:26" ht="13">
      <c r="A233" s="93"/>
      <c r="B233" s="93"/>
      <c r="C233" s="2"/>
      <c r="D233" s="2"/>
      <c r="E233" s="2"/>
      <c r="F233" s="2"/>
      <c r="G233" s="2"/>
      <c r="H233" s="94"/>
      <c r="I233" s="94"/>
      <c r="J233" s="94"/>
      <c r="K233" s="94"/>
      <c r="L233" s="94"/>
      <c r="M233" s="94"/>
      <c r="N233" s="94"/>
      <c r="O233" s="94"/>
      <c r="P233" s="94"/>
      <c r="Q233" s="94"/>
      <c r="R233" s="94"/>
      <c r="S233" s="94"/>
      <c r="T233" s="94"/>
      <c r="U233" s="94"/>
      <c r="V233" s="94"/>
      <c r="W233" s="94"/>
      <c r="X233" s="94"/>
      <c r="Y233" s="94"/>
      <c r="Z233" s="94"/>
    </row>
    <row r="234" spans="1:26" ht="13">
      <c r="A234" s="93"/>
      <c r="B234" s="93"/>
      <c r="C234" s="2"/>
      <c r="D234" s="2"/>
      <c r="E234" s="2"/>
      <c r="F234" s="2"/>
      <c r="G234" s="2"/>
      <c r="H234" s="94"/>
      <c r="I234" s="94"/>
      <c r="J234" s="94"/>
      <c r="K234" s="94"/>
      <c r="L234" s="94"/>
      <c r="M234" s="94"/>
      <c r="N234" s="94"/>
      <c r="O234" s="94"/>
      <c r="P234" s="94"/>
      <c r="Q234" s="94"/>
      <c r="R234" s="94"/>
      <c r="S234" s="94"/>
      <c r="T234" s="94"/>
      <c r="U234" s="94"/>
      <c r="V234" s="94"/>
      <c r="W234" s="94"/>
      <c r="X234" s="94"/>
      <c r="Y234" s="94"/>
      <c r="Z234" s="94"/>
    </row>
    <row r="235" spans="1:26" ht="13">
      <c r="A235" s="93"/>
      <c r="B235" s="93"/>
      <c r="C235" s="2"/>
      <c r="D235" s="2"/>
      <c r="E235" s="2"/>
      <c r="F235" s="2"/>
      <c r="G235" s="2"/>
      <c r="H235" s="94"/>
      <c r="I235" s="94"/>
      <c r="J235" s="94"/>
      <c r="K235" s="94"/>
      <c r="L235" s="94"/>
      <c r="M235" s="94"/>
      <c r="N235" s="94"/>
      <c r="O235" s="94"/>
      <c r="P235" s="94"/>
      <c r="Q235" s="94"/>
      <c r="R235" s="94"/>
      <c r="S235" s="94"/>
      <c r="T235" s="94"/>
      <c r="U235" s="94"/>
      <c r="V235" s="94"/>
      <c r="W235" s="94"/>
      <c r="X235" s="94"/>
      <c r="Y235" s="94"/>
      <c r="Z235" s="94"/>
    </row>
    <row r="236" spans="1:26" ht="13">
      <c r="A236" s="93"/>
      <c r="B236" s="93"/>
      <c r="C236" s="2"/>
      <c r="D236" s="2"/>
      <c r="E236" s="2"/>
      <c r="F236" s="2"/>
      <c r="G236" s="2"/>
      <c r="H236" s="94"/>
      <c r="I236" s="94"/>
      <c r="J236" s="94"/>
      <c r="K236" s="94"/>
      <c r="L236" s="94"/>
      <c r="M236" s="94"/>
      <c r="N236" s="94"/>
      <c r="O236" s="94"/>
      <c r="P236" s="94"/>
      <c r="Q236" s="94"/>
      <c r="R236" s="94"/>
      <c r="S236" s="94"/>
      <c r="T236" s="94"/>
      <c r="U236" s="94"/>
      <c r="V236" s="94"/>
      <c r="W236" s="94"/>
      <c r="X236" s="94"/>
      <c r="Y236" s="94"/>
      <c r="Z236" s="94"/>
    </row>
    <row r="237" spans="1:26" ht="13">
      <c r="A237" s="93"/>
      <c r="B237" s="93"/>
      <c r="C237" s="2"/>
      <c r="D237" s="2"/>
      <c r="E237" s="2"/>
      <c r="F237" s="2"/>
      <c r="G237" s="2"/>
      <c r="H237" s="94"/>
      <c r="I237" s="94"/>
      <c r="J237" s="94"/>
      <c r="K237" s="94"/>
      <c r="L237" s="94"/>
      <c r="M237" s="94"/>
      <c r="N237" s="94"/>
      <c r="O237" s="94"/>
      <c r="P237" s="94"/>
      <c r="Q237" s="94"/>
      <c r="R237" s="94"/>
      <c r="S237" s="94"/>
      <c r="T237" s="94"/>
      <c r="U237" s="94"/>
      <c r="V237" s="94"/>
      <c r="W237" s="94"/>
      <c r="X237" s="94"/>
      <c r="Y237" s="94"/>
      <c r="Z237" s="94"/>
    </row>
    <row r="238" spans="1:26" ht="13">
      <c r="A238" s="93"/>
      <c r="B238" s="93"/>
      <c r="C238" s="2"/>
      <c r="D238" s="2"/>
      <c r="E238" s="2"/>
      <c r="F238" s="2"/>
      <c r="G238" s="2"/>
      <c r="H238" s="94"/>
      <c r="I238" s="94"/>
      <c r="J238" s="94"/>
      <c r="K238" s="94"/>
      <c r="L238" s="94"/>
      <c r="M238" s="94"/>
      <c r="N238" s="94"/>
      <c r="O238" s="94"/>
      <c r="P238" s="94"/>
      <c r="Q238" s="94"/>
      <c r="R238" s="94"/>
      <c r="S238" s="94"/>
      <c r="T238" s="94"/>
      <c r="U238" s="94"/>
      <c r="V238" s="94"/>
      <c r="W238" s="94"/>
      <c r="X238" s="94"/>
      <c r="Y238" s="94"/>
      <c r="Z238" s="94"/>
    </row>
    <row r="239" spans="1:26" ht="13">
      <c r="A239" s="93"/>
      <c r="B239" s="93"/>
      <c r="C239" s="2"/>
      <c r="D239" s="2"/>
      <c r="E239" s="2"/>
      <c r="F239" s="2"/>
      <c r="G239" s="2"/>
      <c r="H239" s="94"/>
      <c r="I239" s="94"/>
      <c r="J239" s="94"/>
      <c r="K239" s="94"/>
      <c r="L239" s="94"/>
      <c r="M239" s="94"/>
      <c r="N239" s="94"/>
      <c r="O239" s="94"/>
      <c r="P239" s="94"/>
      <c r="Q239" s="94"/>
      <c r="R239" s="94"/>
      <c r="S239" s="94"/>
      <c r="T239" s="94"/>
      <c r="U239" s="94"/>
      <c r="V239" s="94"/>
      <c r="W239" s="94"/>
      <c r="X239" s="94"/>
      <c r="Y239" s="94"/>
      <c r="Z239" s="94"/>
    </row>
    <row r="240" spans="1:26" ht="13">
      <c r="A240" s="93"/>
      <c r="B240" s="93"/>
      <c r="C240" s="2"/>
      <c r="D240" s="2"/>
      <c r="E240" s="2"/>
      <c r="F240" s="2"/>
      <c r="G240" s="2"/>
      <c r="H240" s="94"/>
      <c r="I240" s="94"/>
      <c r="J240" s="94"/>
      <c r="K240" s="94"/>
      <c r="L240" s="94"/>
      <c r="M240" s="94"/>
      <c r="N240" s="94"/>
      <c r="O240" s="94"/>
      <c r="P240" s="94"/>
      <c r="Q240" s="94"/>
      <c r="R240" s="94"/>
      <c r="S240" s="94"/>
      <c r="T240" s="94"/>
      <c r="U240" s="94"/>
      <c r="V240" s="94"/>
      <c r="W240" s="94"/>
      <c r="X240" s="94"/>
      <c r="Y240" s="94"/>
      <c r="Z240" s="94"/>
    </row>
    <row r="241" spans="1:26" ht="13">
      <c r="A241" s="93"/>
      <c r="B241" s="93"/>
      <c r="C241" s="2"/>
      <c r="D241" s="2"/>
      <c r="E241" s="2"/>
      <c r="F241" s="2"/>
      <c r="G241" s="2"/>
      <c r="H241" s="94"/>
      <c r="I241" s="94"/>
      <c r="J241" s="94"/>
      <c r="K241" s="94"/>
      <c r="L241" s="94"/>
      <c r="M241" s="94"/>
      <c r="N241" s="94"/>
      <c r="O241" s="94"/>
      <c r="P241" s="94"/>
      <c r="Q241" s="94"/>
      <c r="R241" s="94"/>
      <c r="S241" s="94"/>
      <c r="T241" s="94"/>
      <c r="U241" s="94"/>
      <c r="V241" s="94"/>
      <c r="W241" s="94"/>
      <c r="X241" s="94"/>
      <c r="Y241" s="94"/>
      <c r="Z241" s="94"/>
    </row>
    <row r="242" spans="1:26" ht="13">
      <c r="A242" s="93"/>
      <c r="B242" s="93"/>
      <c r="C242" s="2"/>
      <c r="D242" s="2"/>
      <c r="E242" s="2"/>
      <c r="F242" s="2"/>
      <c r="G242" s="2"/>
      <c r="H242" s="94"/>
      <c r="I242" s="94"/>
      <c r="J242" s="94"/>
      <c r="K242" s="94"/>
      <c r="L242" s="94"/>
      <c r="M242" s="94"/>
      <c r="N242" s="94"/>
      <c r="O242" s="94"/>
      <c r="P242" s="94"/>
      <c r="Q242" s="94"/>
      <c r="R242" s="94"/>
      <c r="S242" s="94"/>
      <c r="T242" s="94"/>
      <c r="U242" s="94"/>
      <c r="V242" s="94"/>
      <c r="W242" s="94"/>
      <c r="X242" s="94"/>
      <c r="Y242" s="94"/>
      <c r="Z242" s="94"/>
    </row>
    <row r="243" spans="1:26" ht="13">
      <c r="A243" s="93"/>
      <c r="B243" s="93"/>
      <c r="C243" s="2"/>
      <c r="D243" s="2"/>
      <c r="E243" s="2"/>
      <c r="F243" s="2"/>
      <c r="G243" s="2"/>
      <c r="H243" s="94"/>
      <c r="I243" s="94"/>
      <c r="J243" s="94"/>
      <c r="K243" s="94"/>
      <c r="L243" s="94"/>
      <c r="M243" s="94"/>
      <c r="N243" s="94"/>
      <c r="O243" s="94"/>
      <c r="P243" s="94"/>
      <c r="Q243" s="94"/>
      <c r="R243" s="94"/>
      <c r="S243" s="94"/>
      <c r="T243" s="94"/>
      <c r="U243" s="94"/>
      <c r="V243" s="94"/>
      <c r="W243" s="94"/>
      <c r="X243" s="94"/>
      <c r="Y243" s="94"/>
      <c r="Z243" s="94"/>
    </row>
    <row r="244" spans="1:26" ht="13">
      <c r="A244" s="93"/>
      <c r="B244" s="93"/>
      <c r="C244" s="2"/>
      <c r="D244" s="2"/>
      <c r="E244" s="2"/>
      <c r="F244" s="2"/>
      <c r="G244" s="2"/>
      <c r="H244" s="94"/>
      <c r="I244" s="94"/>
      <c r="J244" s="94"/>
      <c r="K244" s="94"/>
      <c r="L244" s="94"/>
      <c r="M244" s="94"/>
      <c r="N244" s="94"/>
      <c r="O244" s="94"/>
      <c r="P244" s="94"/>
      <c r="Q244" s="94"/>
      <c r="R244" s="94"/>
      <c r="S244" s="94"/>
      <c r="T244" s="94"/>
      <c r="U244" s="94"/>
      <c r="V244" s="94"/>
      <c r="W244" s="94"/>
      <c r="X244" s="94"/>
      <c r="Y244" s="94"/>
      <c r="Z244" s="94"/>
    </row>
    <row r="245" spans="1:26" ht="13">
      <c r="A245" s="93"/>
      <c r="B245" s="93"/>
      <c r="C245" s="2"/>
      <c r="D245" s="2"/>
      <c r="E245" s="2"/>
      <c r="F245" s="2"/>
      <c r="G245" s="2"/>
      <c r="H245" s="94"/>
      <c r="I245" s="94"/>
      <c r="J245" s="94"/>
      <c r="K245" s="94"/>
      <c r="L245" s="94"/>
      <c r="M245" s="94"/>
      <c r="N245" s="94"/>
      <c r="O245" s="94"/>
      <c r="P245" s="94"/>
      <c r="Q245" s="94"/>
      <c r="R245" s="94"/>
      <c r="S245" s="94"/>
      <c r="T245" s="94"/>
      <c r="U245" s="94"/>
      <c r="V245" s="94"/>
      <c r="W245" s="94"/>
      <c r="X245" s="94"/>
      <c r="Y245" s="94"/>
      <c r="Z245" s="94"/>
    </row>
    <row r="246" spans="1:26" ht="13">
      <c r="A246" s="93"/>
      <c r="B246" s="93"/>
      <c r="C246" s="2"/>
      <c r="D246" s="2"/>
      <c r="E246" s="2"/>
      <c r="F246" s="2"/>
      <c r="G246" s="2"/>
      <c r="H246" s="94"/>
      <c r="I246" s="94"/>
      <c r="J246" s="94"/>
      <c r="K246" s="94"/>
      <c r="L246" s="94"/>
      <c r="M246" s="94"/>
      <c r="N246" s="94"/>
      <c r="O246" s="94"/>
      <c r="P246" s="94"/>
      <c r="Q246" s="94"/>
      <c r="R246" s="94"/>
      <c r="S246" s="94"/>
      <c r="T246" s="94"/>
      <c r="U246" s="94"/>
      <c r="V246" s="94"/>
      <c r="W246" s="94"/>
      <c r="X246" s="94"/>
      <c r="Y246" s="94"/>
      <c r="Z246" s="94"/>
    </row>
    <row r="247" spans="1:26" ht="13">
      <c r="A247" s="93"/>
      <c r="B247" s="93"/>
      <c r="C247" s="2"/>
      <c r="D247" s="2"/>
      <c r="E247" s="2"/>
      <c r="F247" s="2"/>
      <c r="G247" s="2"/>
      <c r="H247" s="94"/>
      <c r="I247" s="94"/>
      <c r="J247" s="94"/>
      <c r="K247" s="94"/>
      <c r="L247" s="94"/>
      <c r="M247" s="94"/>
      <c r="N247" s="94"/>
      <c r="O247" s="94"/>
      <c r="P247" s="94"/>
      <c r="Q247" s="94"/>
      <c r="R247" s="94"/>
      <c r="S247" s="94"/>
      <c r="T247" s="94"/>
      <c r="U247" s="94"/>
      <c r="V247" s="94"/>
      <c r="W247" s="94"/>
      <c r="X247" s="94"/>
      <c r="Y247" s="94"/>
      <c r="Z247" s="94"/>
    </row>
    <row r="248" spans="1:26" ht="13">
      <c r="A248" s="93"/>
      <c r="B248" s="93"/>
      <c r="C248" s="2"/>
      <c r="D248" s="2"/>
      <c r="E248" s="2"/>
      <c r="F248" s="2"/>
      <c r="G248" s="2"/>
      <c r="H248" s="94"/>
      <c r="I248" s="94"/>
      <c r="J248" s="94"/>
      <c r="K248" s="94"/>
      <c r="L248" s="94"/>
      <c r="M248" s="94"/>
      <c r="N248" s="94"/>
      <c r="O248" s="94"/>
      <c r="P248" s="94"/>
      <c r="Q248" s="94"/>
      <c r="R248" s="94"/>
      <c r="S248" s="94"/>
      <c r="T248" s="94"/>
      <c r="U248" s="94"/>
      <c r="V248" s="94"/>
      <c r="W248" s="94"/>
      <c r="X248" s="94"/>
      <c r="Y248" s="94"/>
      <c r="Z248" s="94"/>
    </row>
    <row r="249" spans="1:26" ht="13">
      <c r="A249" s="93"/>
      <c r="B249" s="93"/>
      <c r="C249" s="2"/>
      <c r="D249" s="2"/>
      <c r="E249" s="2"/>
      <c r="F249" s="2"/>
      <c r="G249" s="2"/>
      <c r="H249" s="94"/>
      <c r="I249" s="94"/>
      <c r="J249" s="94"/>
      <c r="K249" s="94"/>
      <c r="L249" s="94"/>
      <c r="M249" s="94"/>
      <c r="N249" s="94"/>
      <c r="O249" s="94"/>
      <c r="P249" s="94"/>
      <c r="Q249" s="94"/>
      <c r="R249" s="94"/>
      <c r="S249" s="94"/>
      <c r="T249" s="94"/>
      <c r="U249" s="94"/>
      <c r="V249" s="94"/>
      <c r="W249" s="94"/>
      <c r="X249" s="94"/>
      <c r="Y249" s="94"/>
      <c r="Z249" s="94"/>
    </row>
    <row r="250" spans="1:26" ht="13">
      <c r="A250" s="93"/>
      <c r="B250" s="93"/>
      <c r="C250" s="2"/>
      <c r="D250" s="2"/>
      <c r="E250" s="2"/>
      <c r="F250" s="2"/>
      <c r="G250" s="2"/>
      <c r="H250" s="94"/>
      <c r="I250" s="94"/>
      <c r="J250" s="94"/>
      <c r="K250" s="94"/>
      <c r="L250" s="94"/>
      <c r="M250" s="94"/>
      <c r="N250" s="94"/>
      <c r="O250" s="94"/>
      <c r="P250" s="94"/>
      <c r="Q250" s="94"/>
      <c r="R250" s="94"/>
      <c r="S250" s="94"/>
      <c r="T250" s="94"/>
      <c r="U250" s="94"/>
      <c r="V250" s="94"/>
      <c r="W250" s="94"/>
      <c r="X250" s="94"/>
      <c r="Y250" s="94"/>
      <c r="Z250" s="94"/>
    </row>
    <row r="251" spans="1:26" ht="13">
      <c r="A251" s="93"/>
      <c r="B251" s="93"/>
      <c r="C251" s="2"/>
      <c r="D251" s="2"/>
      <c r="E251" s="2"/>
      <c r="F251" s="2"/>
      <c r="G251" s="2"/>
      <c r="H251" s="94"/>
      <c r="I251" s="94"/>
      <c r="J251" s="94"/>
      <c r="K251" s="94"/>
      <c r="L251" s="94"/>
      <c r="M251" s="94"/>
      <c r="N251" s="94"/>
      <c r="O251" s="94"/>
      <c r="P251" s="94"/>
      <c r="Q251" s="94"/>
      <c r="R251" s="94"/>
      <c r="S251" s="94"/>
      <c r="T251" s="94"/>
      <c r="U251" s="94"/>
      <c r="V251" s="94"/>
      <c r="W251" s="94"/>
      <c r="X251" s="94"/>
      <c r="Y251" s="94"/>
      <c r="Z251" s="94"/>
    </row>
    <row r="252" spans="1:26" ht="13">
      <c r="A252" s="93"/>
      <c r="B252" s="93"/>
      <c r="C252" s="2"/>
      <c r="D252" s="2"/>
      <c r="E252" s="2"/>
      <c r="F252" s="2"/>
      <c r="G252" s="2"/>
      <c r="H252" s="94"/>
      <c r="I252" s="94"/>
      <c r="J252" s="94"/>
      <c r="K252" s="94"/>
      <c r="L252" s="94"/>
      <c r="M252" s="94"/>
      <c r="N252" s="94"/>
      <c r="O252" s="94"/>
      <c r="P252" s="94"/>
      <c r="Q252" s="94"/>
      <c r="R252" s="94"/>
      <c r="S252" s="94"/>
      <c r="T252" s="94"/>
      <c r="U252" s="94"/>
      <c r="V252" s="94"/>
      <c r="W252" s="94"/>
      <c r="X252" s="94"/>
      <c r="Y252" s="94"/>
      <c r="Z252" s="94"/>
    </row>
    <row r="253" spans="1:26" ht="13">
      <c r="A253" s="93"/>
      <c r="B253" s="93"/>
      <c r="C253" s="2"/>
      <c r="D253" s="2"/>
      <c r="E253" s="2"/>
      <c r="F253" s="2"/>
      <c r="G253" s="2"/>
      <c r="H253" s="94"/>
      <c r="I253" s="94"/>
      <c r="J253" s="94"/>
      <c r="K253" s="94"/>
      <c r="L253" s="94"/>
      <c r="M253" s="94"/>
      <c r="N253" s="94"/>
      <c r="O253" s="94"/>
      <c r="P253" s="94"/>
      <c r="Q253" s="94"/>
      <c r="R253" s="94"/>
      <c r="S253" s="94"/>
      <c r="T253" s="94"/>
      <c r="U253" s="94"/>
      <c r="V253" s="94"/>
      <c r="W253" s="94"/>
      <c r="X253" s="94"/>
      <c r="Y253" s="94"/>
      <c r="Z253" s="94"/>
    </row>
    <row r="254" spans="1:26" ht="13">
      <c r="A254" s="93"/>
      <c r="B254" s="93"/>
      <c r="C254" s="2"/>
      <c r="D254" s="2"/>
      <c r="E254" s="2"/>
      <c r="F254" s="2"/>
      <c r="G254" s="2"/>
      <c r="H254" s="94"/>
      <c r="I254" s="94"/>
      <c r="J254" s="94"/>
      <c r="K254" s="94"/>
      <c r="L254" s="94"/>
      <c r="M254" s="94"/>
      <c r="N254" s="94"/>
      <c r="O254" s="94"/>
      <c r="P254" s="94"/>
      <c r="Q254" s="94"/>
      <c r="R254" s="94"/>
      <c r="S254" s="94"/>
      <c r="T254" s="94"/>
      <c r="U254" s="94"/>
      <c r="V254" s="94"/>
      <c r="W254" s="94"/>
      <c r="X254" s="94"/>
      <c r="Y254" s="94"/>
      <c r="Z254" s="94"/>
    </row>
    <row r="255" spans="1:26" ht="13">
      <c r="A255" s="93"/>
      <c r="B255" s="93"/>
      <c r="C255" s="2"/>
      <c r="D255" s="2"/>
      <c r="E255" s="2"/>
      <c r="F255" s="2"/>
      <c r="G255" s="2"/>
      <c r="H255" s="94"/>
      <c r="I255" s="94"/>
      <c r="J255" s="94"/>
      <c r="K255" s="94"/>
      <c r="L255" s="94"/>
      <c r="M255" s="94"/>
      <c r="N255" s="94"/>
      <c r="O255" s="94"/>
      <c r="P255" s="94"/>
      <c r="Q255" s="94"/>
      <c r="R255" s="94"/>
      <c r="S255" s="94"/>
      <c r="T255" s="94"/>
      <c r="U255" s="94"/>
      <c r="V255" s="94"/>
      <c r="W255" s="94"/>
      <c r="X255" s="94"/>
      <c r="Y255" s="94"/>
      <c r="Z255" s="94"/>
    </row>
    <row r="256" spans="1:26" ht="13">
      <c r="A256" s="93"/>
      <c r="B256" s="93"/>
      <c r="C256" s="2"/>
      <c r="D256" s="2"/>
      <c r="E256" s="2"/>
      <c r="F256" s="2"/>
      <c r="G256" s="2"/>
      <c r="H256" s="94"/>
      <c r="I256" s="94"/>
      <c r="J256" s="94"/>
      <c r="K256" s="94"/>
      <c r="L256" s="94"/>
      <c r="M256" s="94"/>
      <c r="N256" s="94"/>
      <c r="O256" s="94"/>
      <c r="P256" s="94"/>
      <c r="Q256" s="94"/>
      <c r="R256" s="94"/>
      <c r="S256" s="94"/>
      <c r="T256" s="94"/>
      <c r="U256" s="94"/>
      <c r="V256" s="94"/>
      <c r="W256" s="94"/>
      <c r="X256" s="94"/>
      <c r="Y256" s="94"/>
      <c r="Z256" s="94"/>
    </row>
    <row r="257" spans="1:26" ht="13">
      <c r="A257" s="93"/>
      <c r="B257" s="93"/>
      <c r="C257" s="2"/>
      <c r="D257" s="2"/>
      <c r="E257" s="2"/>
      <c r="F257" s="2"/>
      <c r="G257" s="2"/>
      <c r="H257" s="94"/>
      <c r="I257" s="94"/>
      <c r="J257" s="94"/>
      <c r="K257" s="94"/>
      <c r="L257" s="94"/>
      <c r="M257" s="94"/>
      <c r="N257" s="94"/>
      <c r="O257" s="94"/>
      <c r="P257" s="94"/>
      <c r="Q257" s="94"/>
      <c r="R257" s="94"/>
      <c r="S257" s="94"/>
      <c r="T257" s="94"/>
      <c r="U257" s="94"/>
      <c r="V257" s="94"/>
      <c r="W257" s="94"/>
      <c r="X257" s="94"/>
      <c r="Y257" s="94"/>
      <c r="Z257" s="94"/>
    </row>
    <row r="258" spans="1:26" ht="13">
      <c r="A258" s="93"/>
      <c r="B258" s="93"/>
      <c r="C258" s="2"/>
      <c r="D258" s="2"/>
      <c r="E258" s="2"/>
      <c r="F258" s="2"/>
      <c r="G258" s="2"/>
      <c r="H258" s="94"/>
      <c r="I258" s="94"/>
      <c r="J258" s="94"/>
      <c r="K258" s="94"/>
      <c r="L258" s="94"/>
      <c r="M258" s="94"/>
      <c r="N258" s="94"/>
      <c r="O258" s="94"/>
      <c r="P258" s="94"/>
      <c r="Q258" s="94"/>
      <c r="R258" s="94"/>
      <c r="S258" s="94"/>
      <c r="T258" s="94"/>
      <c r="U258" s="94"/>
      <c r="V258" s="94"/>
      <c r="W258" s="94"/>
      <c r="X258" s="94"/>
      <c r="Y258" s="94"/>
      <c r="Z258" s="94"/>
    </row>
    <row r="259" spans="1:26" ht="13">
      <c r="A259" s="93"/>
      <c r="B259" s="93"/>
      <c r="C259" s="2"/>
      <c r="D259" s="2"/>
      <c r="E259" s="2"/>
      <c r="F259" s="2"/>
      <c r="G259" s="2"/>
      <c r="H259" s="94"/>
      <c r="I259" s="94"/>
      <c r="J259" s="94"/>
      <c r="K259" s="94"/>
      <c r="L259" s="94"/>
      <c r="M259" s="94"/>
      <c r="N259" s="94"/>
      <c r="O259" s="94"/>
      <c r="P259" s="94"/>
      <c r="Q259" s="94"/>
      <c r="R259" s="94"/>
      <c r="S259" s="94"/>
      <c r="T259" s="94"/>
      <c r="U259" s="94"/>
      <c r="V259" s="94"/>
      <c r="W259" s="94"/>
      <c r="X259" s="94"/>
      <c r="Y259" s="94"/>
      <c r="Z259" s="94"/>
    </row>
    <row r="260" spans="1:26" ht="13">
      <c r="A260" s="93"/>
      <c r="B260" s="93"/>
      <c r="C260" s="2"/>
      <c r="D260" s="2"/>
      <c r="E260" s="2"/>
      <c r="F260" s="2"/>
      <c r="G260" s="2"/>
      <c r="H260" s="94"/>
      <c r="I260" s="94"/>
      <c r="J260" s="94"/>
      <c r="K260" s="94"/>
      <c r="L260" s="94"/>
      <c r="M260" s="94"/>
      <c r="N260" s="94"/>
      <c r="O260" s="94"/>
      <c r="P260" s="94"/>
      <c r="Q260" s="94"/>
      <c r="R260" s="94"/>
      <c r="S260" s="94"/>
      <c r="T260" s="94"/>
      <c r="U260" s="94"/>
      <c r="V260" s="94"/>
      <c r="W260" s="94"/>
      <c r="X260" s="94"/>
      <c r="Y260" s="94"/>
      <c r="Z260" s="94"/>
    </row>
    <row r="261" spans="1:26" ht="13">
      <c r="A261" s="93"/>
      <c r="B261" s="93"/>
      <c r="C261" s="2"/>
      <c r="D261" s="2"/>
      <c r="E261" s="2"/>
      <c r="F261" s="2"/>
      <c r="G261" s="2"/>
      <c r="H261" s="94"/>
      <c r="I261" s="94"/>
      <c r="J261" s="94"/>
      <c r="K261" s="94"/>
      <c r="L261" s="94"/>
      <c r="M261" s="94"/>
      <c r="N261" s="94"/>
      <c r="O261" s="94"/>
      <c r="P261" s="94"/>
      <c r="Q261" s="94"/>
      <c r="R261" s="94"/>
      <c r="S261" s="94"/>
      <c r="T261" s="94"/>
      <c r="U261" s="94"/>
      <c r="V261" s="94"/>
      <c r="W261" s="94"/>
      <c r="X261" s="94"/>
      <c r="Y261" s="94"/>
      <c r="Z261" s="94"/>
    </row>
    <row r="262" spans="1:26" ht="13">
      <c r="A262" s="93"/>
      <c r="B262" s="93"/>
      <c r="C262" s="2"/>
      <c r="D262" s="2"/>
      <c r="E262" s="2"/>
      <c r="F262" s="2"/>
      <c r="G262" s="2"/>
      <c r="H262" s="94"/>
      <c r="I262" s="94"/>
      <c r="J262" s="94"/>
      <c r="K262" s="94"/>
      <c r="L262" s="94"/>
      <c r="M262" s="94"/>
      <c r="N262" s="94"/>
      <c r="O262" s="94"/>
      <c r="P262" s="94"/>
      <c r="Q262" s="94"/>
      <c r="R262" s="94"/>
      <c r="S262" s="94"/>
      <c r="T262" s="94"/>
      <c r="U262" s="94"/>
      <c r="V262" s="94"/>
      <c r="W262" s="94"/>
      <c r="X262" s="94"/>
      <c r="Y262" s="94"/>
      <c r="Z262" s="94"/>
    </row>
    <row r="263" spans="1:26" ht="13">
      <c r="A263" s="93"/>
      <c r="B263" s="93"/>
      <c r="C263" s="2"/>
      <c r="D263" s="2"/>
      <c r="E263" s="2"/>
      <c r="F263" s="2"/>
      <c r="G263" s="2"/>
      <c r="H263" s="94"/>
      <c r="I263" s="94"/>
      <c r="J263" s="94"/>
      <c r="K263" s="94"/>
      <c r="L263" s="94"/>
      <c r="M263" s="94"/>
      <c r="N263" s="94"/>
      <c r="O263" s="94"/>
      <c r="P263" s="94"/>
      <c r="Q263" s="94"/>
      <c r="R263" s="94"/>
      <c r="S263" s="94"/>
      <c r="T263" s="94"/>
      <c r="U263" s="94"/>
      <c r="V263" s="94"/>
      <c r="W263" s="94"/>
      <c r="X263" s="94"/>
      <c r="Y263" s="94"/>
      <c r="Z263" s="94"/>
    </row>
    <row r="264" spans="1:26" ht="13">
      <c r="A264" s="93"/>
      <c r="B264" s="93"/>
      <c r="C264" s="2"/>
      <c r="D264" s="2"/>
      <c r="E264" s="2"/>
      <c r="F264" s="2"/>
      <c r="G264" s="2"/>
      <c r="H264" s="94"/>
      <c r="I264" s="94"/>
      <c r="J264" s="94"/>
      <c r="K264" s="94"/>
      <c r="L264" s="94"/>
      <c r="M264" s="94"/>
      <c r="N264" s="94"/>
      <c r="O264" s="94"/>
      <c r="P264" s="94"/>
      <c r="Q264" s="94"/>
      <c r="R264" s="94"/>
      <c r="S264" s="94"/>
      <c r="T264" s="94"/>
      <c r="U264" s="94"/>
      <c r="V264" s="94"/>
      <c r="W264" s="94"/>
      <c r="X264" s="94"/>
      <c r="Y264" s="94"/>
      <c r="Z264" s="94"/>
    </row>
    <row r="265" spans="1:26" ht="13">
      <c r="A265" s="93"/>
      <c r="B265" s="93"/>
      <c r="C265" s="2"/>
      <c r="D265" s="2"/>
      <c r="E265" s="2"/>
      <c r="F265" s="2"/>
      <c r="G265" s="2"/>
      <c r="H265" s="94"/>
      <c r="I265" s="94"/>
      <c r="J265" s="94"/>
      <c r="K265" s="94"/>
      <c r="L265" s="94"/>
      <c r="M265" s="94"/>
      <c r="N265" s="94"/>
      <c r="O265" s="94"/>
      <c r="P265" s="94"/>
      <c r="Q265" s="94"/>
      <c r="R265" s="94"/>
      <c r="S265" s="94"/>
      <c r="T265" s="94"/>
      <c r="U265" s="94"/>
      <c r="V265" s="94"/>
      <c r="W265" s="94"/>
      <c r="X265" s="94"/>
      <c r="Y265" s="94"/>
      <c r="Z265" s="94"/>
    </row>
    <row r="266" spans="1:26" ht="13">
      <c r="A266" s="93"/>
      <c r="B266" s="93"/>
      <c r="C266" s="2"/>
      <c r="D266" s="2"/>
      <c r="E266" s="2"/>
      <c r="F266" s="2"/>
      <c r="G266" s="2"/>
      <c r="H266" s="94"/>
      <c r="I266" s="94"/>
      <c r="J266" s="94"/>
      <c r="K266" s="94"/>
      <c r="L266" s="94"/>
      <c r="M266" s="94"/>
      <c r="N266" s="94"/>
      <c r="O266" s="94"/>
      <c r="P266" s="94"/>
      <c r="Q266" s="94"/>
      <c r="R266" s="94"/>
      <c r="S266" s="94"/>
      <c r="T266" s="94"/>
      <c r="U266" s="94"/>
      <c r="V266" s="94"/>
      <c r="W266" s="94"/>
      <c r="X266" s="94"/>
      <c r="Y266" s="94"/>
      <c r="Z266" s="94"/>
    </row>
    <row r="267" spans="1:26" ht="13">
      <c r="A267" s="93"/>
      <c r="B267" s="93"/>
      <c r="C267" s="2"/>
      <c r="D267" s="2"/>
      <c r="E267" s="2"/>
      <c r="F267" s="2"/>
      <c r="G267" s="2"/>
      <c r="H267" s="94"/>
      <c r="I267" s="94"/>
      <c r="J267" s="94"/>
      <c r="K267" s="94"/>
      <c r="L267" s="94"/>
      <c r="M267" s="94"/>
      <c r="N267" s="94"/>
      <c r="O267" s="94"/>
      <c r="P267" s="94"/>
      <c r="Q267" s="94"/>
      <c r="R267" s="94"/>
      <c r="S267" s="94"/>
      <c r="T267" s="94"/>
      <c r="U267" s="94"/>
      <c r="V267" s="94"/>
      <c r="W267" s="94"/>
      <c r="X267" s="94"/>
      <c r="Y267" s="94"/>
      <c r="Z267" s="94"/>
    </row>
    <row r="268" spans="1:26" ht="13">
      <c r="A268" s="93"/>
      <c r="B268" s="93"/>
      <c r="C268" s="2"/>
      <c r="D268" s="2"/>
      <c r="E268" s="2"/>
      <c r="F268" s="2"/>
      <c r="G268" s="2"/>
      <c r="H268" s="94"/>
      <c r="I268" s="94"/>
      <c r="J268" s="94"/>
      <c r="K268" s="94"/>
      <c r="L268" s="94"/>
      <c r="M268" s="94"/>
      <c r="N268" s="94"/>
      <c r="O268" s="94"/>
      <c r="P268" s="94"/>
      <c r="Q268" s="94"/>
      <c r="R268" s="94"/>
      <c r="S268" s="94"/>
      <c r="T268" s="94"/>
      <c r="U268" s="94"/>
      <c r="V268" s="94"/>
      <c r="W268" s="94"/>
      <c r="X268" s="94"/>
      <c r="Y268" s="94"/>
      <c r="Z268" s="94"/>
    </row>
    <row r="269" spans="1:26" ht="13">
      <c r="A269" s="93"/>
      <c r="B269" s="93"/>
      <c r="C269" s="2"/>
      <c r="D269" s="2"/>
      <c r="E269" s="2"/>
      <c r="F269" s="2"/>
      <c r="G269" s="2"/>
      <c r="H269" s="94"/>
      <c r="I269" s="94"/>
      <c r="J269" s="94"/>
      <c r="K269" s="94"/>
      <c r="L269" s="94"/>
      <c r="M269" s="94"/>
      <c r="N269" s="94"/>
      <c r="O269" s="94"/>
      <c r="P269" s="94"/>
      <c r="Q269" s="94"/>
      <c r="R269" s="94"/>
      <c r="S269" s="94"/>
      <c r="T269" s="94"/>
      <c r="U269" s="94"/>
      <c r="V269" s="94"/>
      <c r="W269" s="94"/>
      <c r="X269" s="94"/>
      <c r="Y269" s="94"/>
      <c r="Z269" s="94"/>
    </row>
    <row r="270" spans="1:26" ht="13">
      <c r="A270" s="93"/>
      <c r="B270" s="93"/>
      <c r="C270" s="2"/>
      <c r="D270" s="2"/>
      <c r="E270" s="2"/>
      <c r="F270" s="2"/>
      <c r="G270" s="2"/>
      <c r="H270" s="94"/>
      <c r="I270" s="94"/>
      <c r="J270" s="94"/>
      <c r="K270" s="94"/>
      <c r="L270" s="94"/>
      <c r="M270" s="94"/>
      <c r="N270" s="94"/>
      <c r="O270" s="94"/>
      <c r="P270" s="94"/>
      <c r="Q270" s="94"/>
      <c r="R270" s="94"/>
      <c r="S270" s="94"/>
      <c r="T270" s="94"/>
      <c r="U270" s="94"/>
      <c r="V270" s="94"/>
      <c r="W270" s="94"/>
      <c r="X270" s="94"/>
      <c r="Y270" s="94"/>
      <c r="Z270" s="94"/>
    </row>
    <row r="271" spans="1:26" ht="13">
      <c r="A271" s="93"/>
      <c r="B271" s="93"/>
      <c r="C271" s="2"/>
      <c r="D271" s="2"/>
      <c r="E271" s="2"/>
      <c r="F271" s="2"/>
      <c r="G271" s="2"/>
      <c r="H271" s="94"/>
      <c r="I271" s="94"/>
      <c r="J271" s="94"/>
      <c r="K271" s="94"/>
      <c r="L271" s="94"/>
      <c r="M271" s="94"/>
      <c r="N271" s="94"/>
      <c r="O271" s="94"/>
      <c r="P271" s="94"/>
      <c r="Q271" s="94"/>
      <c r="R271" s="94"/>
      <c r="S271" s="94"/>
      <c r="T271" s="94"/>
      <c r="U271" s="94"/>
      <c r="V271" s="94"/>
      <c r="W271" s="94"/>
      <c r="X271" s="94"/>
      <c r="Y271" s="94"/>
      <c r="Z271" s="94"/>
    </row>
    <row r="272" spans="1:26" ht="13">
      <c r="A272" s="93"/>
      <c r="B272" s="93"/>
      <c r="C272" s="2"/>
      <c r="D272" s="2"/>
      <c r="E272" s="2"/>
      <c r="F272" s="2"/>
      <c r="G272" s="2"/>
      <c r="H272" s="94"/>
      <c r="I272" s="94"/>
      <c r="J272" s="94"/>
      <c r="K272" s="94"/>
      <c r="L272" s="94"/>
      <c r="M272" s="94"/>
      <c r="N272" s="94"/>
      <c r="O272" s="94"/>
      <c r="P272" s="94"/>
      <c r="Q272" s="94"/>
      <c r="R272" s="94"/>
      <c r="S272" s="94"/>
      <c r="T272" s="94"/>
      <c r="U272" s="94"/>
      <c r="V272" s="94"/>
      <c r="W272" s="94"/>
      <c r="X272" s="94"/>
      <c r="Y272" s="94"/>
      <c r="Z272" s="94"/>
    </row>
    <row r="273" spans="1:26" ht="13">
      <c r="A273" s="93"/>
      <c r="B273" s="93"/>
      <c r="C273" s="2"/>
      <c r="D273" s="2"/>
      <c r="E273" s="2"/>
      <c r="F273" s="2"/>
      <c r="G273" s="2"/>
      <c r="H273" s="94"/>
      <c r="I273" s="94"/>
      <c r="J273" s="94"/>
      <c r="K273" s="94"/>
      <c r="L273" s="94"/>
      <c r="M273" s="94"/>
      <c r="N273" s="94"/>
      <c r="O273" s="94"/>
      <c r="P273" s="94"/>
      <c r="Q273" s="94"/>
      <c r="R273" s="94"/>
      <c r="S273" s="94"/>
      <c r="T273" s="94"/>
      <c r="U273" s="94"/>
      <c r="V273" s="94"/>
      <c r="W273" s="94"/>
      <c r="X273" s="94"/>
      <c r="Y273" s="94"/>
      <c r="Z273" s="94"/>
    </row>
    <row r="274" spans="1:26" ht="13">
      <c r="A274" s="93"/>
      <c r="B274" s="93"/>
      <c r="C274" s="2"/>
      <c r="D274" s="2"/>
      <c r="E274" s="2"/>
      <c r="F274" s="2"/>
      <c r="G274" s="2"/>
      <c r="H274" s="94"/>
      <c r="I274" s="94"/>
      <c r="J274" s="94"/>
      <c r="K274" s="94"/>
      <c r="L274" s="94"/>
      <c r="M274" s="94"/>
      <c r="N274" s="94"/>
      <c r="O274" s="94"/>
      <c r="P274" s="94"/>
      <c r="Q274" s="94"/>
      <c r="R274" s="94"/>
      <c r="S274" s="94"/>
      <c r="T274" s="94"/>
      <c r="U274" s="94"/>
      <c r="V274" s="94"/>
      <c r="W274" s="94"/>
      <c r="X274" s="94"/>
      <c r="Y274" s="94"/>
      <c r="Z274" s="94"/>
    </row>
    <row r="275" spans="1:26" ht="13">
      <c r="A275" s="93"/>
      <c r="B275" s="93"/>
      <c r="C275" s="2"/>
      <c r="D275" s="2"/>
      <c r="E275" s="2"/>
      <c r="F275" s="2"/>
      <c r="G275" s="2"/>
      <c r="H275" s="94"/>
      <c r="I275" s="94"/>
      <c r="J275" s="94"/>
      <c r="K275" s="94"/>
      <c r="L275" s="94"/>
      <c r="M275" s="94"/>
      <c r="N275" s="94"/>
      <c r="O275" s="94"/>
      <c r="P275" s="94"/>
      <c r="Q275" s="94"/>
      <c r="R275" s="94"/>
      <c r="S275" s="94"/>
      <c r="T275" s="94"/>
      <c r="U275" s="94"/>
      <c r="V275" s="94"/>
      <c r="W275" s="94"/>
      <c r="X275" s="94"/>
      <c r="Y275" s="94"/>
      <c r="Z275" s="94"/>
    </row>
    <row r="276" spans="1:26" ht="13">
      <c r="A276" s="93"/>
      <c r="B276" s="93"/>
      <c r="C276" s="2"/>
      <c r="D276" s="2"/>
      <c r="E276" s="2"/>
      <c r="F276" s="2"/>
      <c r="G276" s="2"/>
      <c r="H276" s="94"/>
      <c r="I276" s="94"/>
      <c r="J276" s="94"/>
      <c r="K276" s="94"/>
      <c r="L276" s="94"/>
      <c r="M276" s="94"/>
      <c r="N276" s="94"/>
      <c r="O276" s="94"/>
      <c r="P276" s="94"/>
      <c r="Q276" s="94"/>
      <c r="R276" s="94"/>
      <c r="S276" s="94"/>
      <c r="T276" s="94"/>
      <c r="U276" s="94"/>
      <c r="V276" s="94"/>
      <c r="W276" s="94"/>
      <c r="X276" s="94"/>
      <c r="Y276" s="94"/>
      <c r="Z276" s="94"/>
    </row>
    <row r="277" spans="1:26" ht="13">
      <c r="A277" s="93"/>
      <c r="B277" s="93"/>
      <c r="C277" s="2"/>
      <c r="D277" s="2"/>
      <c r="E277" s="2"/>
      <c r="F277" s="2"/>
      <c r="G277" s="2"/>
      <c r="H277" s="94"/>
      <c r="I277" s="94"/>
      <c r="J277" s="94"/>
      <c r="K277" s="94"/>
      <c r="L277" s="94"/>
      <c r="M277" s="94"/>
      <c r="N277" s="94"/>
      <c r="O277" s="94"/>
      <c r="P277" s="94"/>
      <c r="Q277" s="94"/>
      <c r="R277" s="94"/>
      <c r="S277" s="94"/>
      <c r="T277" s="94"/>
      <c r="U277" s="94"/>
      <c r="V277" s="94"/>
      <c r="W277" s="94"/>
      <c r="X277" s="94"/>
      <c r="Y277" s="94"/>
      <c r="Z277" s="94"/>
    </row>
    <row r="278" spans="1:26" ht="13">
      <c r="A278" s="93"/>
      <c r="B278" s="93"/>
      <c r="C278" s="2"/>
      <c r="D278" s="2"/>
      <c r="E278" s="2"/>
      <c r="F278" s="2"/>
      <c r="G278" s="2"/>
      <c r="H278" s="94"/>
      <c r="I278" s="94"/>
      <c r="J278" s="94"/>
      <c r="K278" s="94"/>
      <c r="L278" s="94"/>
      <c r="M278" s="94"/>
      <c r="N278" s="94"/>
      <c r="O278" s="94"/>
      <c r="P278" s="94"/>
      <c r="Q278" s="94"/>
      <c r="R278" s="94"/>
      <c r="S278" s="94"/>
      <c r="T278" s="94"/>
      <c r="U278" s="94"/>
      <c r="V278" s="94"/>
      <c r="W278" s="94"/>
      <c r="X278" s="94"/>
      <c r="Y278" s="94"/>
      <c r="Z278" s="94"/>
    </row>
    <row r="279" spans="1:26" ht="13">
      <c r="A279" s="93"/>
      <c r="B279" s="93"/>
      <c r="C279" s="2"/>
      <c r="D279" s="2"/>
      <c r="E279" s="2"/>
      <c r="F279" s="2"/>
      <c r="G279" s="2"/>
      <c r="H279" s="94"/>
      <c r="I279" s="94"/>
      <c r="J279" s="94"/>
      <c r="K279" s="94"/>
      <c r="L279" s="94"/>
      <c r="M279" s="94"/>
      <c r="N279" s="94"/>
      <c r="O279" s="94"/>
      <c r="P279" s="94"/>
      <c r="Q279" s="94"/>
      <c r="R279" s="94"/>
      <c r="S279" s="94"/>
      <c r="T279" s="94"/>
      <c r="U279" s="94"/>
      <c r="V279" s="94"/>
      <c r="W279" s="94"/>
      <c r="X279" s="94"/>
      <c r="Y279" s="94"/>
      <c r="Z279" s="94"/>
    </row>
    <row r="280" spans="1:26" ht="13">
      <c r="A280" s="93"/>
      <c r="B280" s="93"/>
      <c r="C280" s="2"/>
      <c r="D280" s="2"/>
      <c r="E280" s="2"/>
      <c r="F280" s="2"/>
      <c r="G280" s="2"/>
      <c r="H280" s="94"/>
      <c r="I280" s="94"/>
      <c r="J280" s="94"/>
      <c r="K280" s="94"/>
      <c r="L280" s="94"/>
      <c r="M280" s="94"/>
      <c r="N280" s="94"/>
      <c r="O280" s="94"/>
      <c r="P280" s="94"/>
      <c r="Q280" s="94"/>
      <c r="R280" s="94"/>
      <c r="S280" s="94"/>
      <c r="T280" s="94"/>
      <c r="U280" s="94"/>
      <c r="V280" s="94"/>
      <c r="W280" s="94"/>
      <c r="X280" s="94"/>
      <c r="Y280" s="94"/>
      <c r="Z280" s="94"/>
    </row>
    <row r="281" spans="1:26" ht="13">
      <c r="A281" s="93"/>
      <c r="B281" s="93"/>
      <c r="C281" s="2"/>
      <c r="D281" s="2"/>
      <c r="E281" s="2"/>
      <c r="F281" s="2"/>
      <c r="G281" s="2"/>
      <c r="H281" s="94"/>
      <c r="I281" s="94"/>
      <c r="J281" s="94"/>
      <c r="K281" s="94"/>
      <c r="L281" s="94"/>
      <c r="M281" s="94"/>
      <c r="N281" s="94"/>
      <c r="O281" s="94"/>
      <c r="P281" s="94"/>
      <c r="Q281" s="94"/>
      <c r="R281" s="94"/>
      <c r="S281" s="94"/>
      <c r="T281" s="94"/>
      <c r="U281" s="94"/>
      <c r="V281" s="94"/>
      <c r="W281" s="94"/>
      <c r="X281" s="94"/>
      <c r="Y281" s="94"/>
      <c r="Z281" s="94"/>
    </row>
    <row r="282" spans="1:26" ht="13">
      <c r="A282" s="93"/>
      <c r="B282" s="93"/>
      <c r="C282" s="2"/>
      <c r="D282" s="2"/>
      <c r="E282" s="2"/>
      <c r="F282" s="2"/>
      <c r="G282" s="2"/>
      <c r="H282" s="94"/>
      <c r="I282" s="94"/>
      <c r="J282" s="94"/>
      <c r="K282" s="94"/>
      <c r="L282" s="94"/>
      <c r="M282" s="94"/>
      <c r="N282" s="94"/>
      <c r="O282" s="94"/>
      <c r="P282" s="94"/>
      <c r="Q282" s="94"/>
      <c r="R282" s="94"/>
      <c r="S282" s="94"/>
      <c r="T282" s="94"/>
      <c r="U282" s="94"/>
      <c r="V282" s="94"/>
      <c r="W282" s="94"/>
      <c r="X282" s="94"/>
      <c r="Y282" s="94"/>
      <c r="Z282" s="94"/>
    </row>
    <row r="283" spans="1:26" ht="13">
      <c r="A283" s="93"/>
      <c r="B283" s="93"/>
      <c r="C283" s="2"/>
      <c r="D283" s="2"/>
      <c r="E283" s="2"/>
      <c r="F283" s="2"/>
      <c r="G283" s="2"/>
      <c r="H283" s="94"/>
      <c r="I283" s="94"/>
      <c r="J283" s="94"/>
      <c r="K283" s="94"/>
      <c r="L283" s="94"/>
      <c r="M283" s="94"/>
      <c r="N283" s="94"/>
      <c r="O283" s="94"/>
      <c r="P283" s="94"/>
      <c r="Q283" s="94"/>
      <c r="R283" s="94"/>
      <c r="S283" s="94"/>
      <c r="T283" s="94"/>
      <c r="U283" s="94"/>
      <c r="V283" s="94"/>
      <c r="W283" s="94"/>
      <c r="X283" s="94"/>
      <c r="Y283" s="94"/>
      <c r="Z283" s="94"/>
    </row>
    <row r="284" spans="1:26" ht="13">
      <c r="A284" s="93"/>
      <c r="B284" s="93"/>
      <c r="C284" s="2"/>
      <c r="D284" s="2"/>
      <c r="E284" s="2"/>
      <c r="F284" s="2"/>
      <c r="G284" s="2"/>
      <c r="H284" s="94"/>
      <c r="I284" s="94"/>
      <c r="J284" s="94"/>
      <c r="K284" s="94"/>
      <c r="L284" s="94"/>
      <c r="M284" s="94"/>
      <c r="N284" s="94"/>
      <c r="O284" s="94"/>
      <c r="P284" s="94"/>
      <c r="Q284" s="94"/>
      <c r="R284" s="94"/>
      <c r="S284" s="94"/>
      <c r="T284" s="94"/>
      <c r="U284" s="94"/>
      <c r="V284" s="94"/>
      <c r="W284" s="94"/>
      <c r="X284" s="94"/>
      <c r="Y284" s="94"/>
      <c r="Z284" s="94"/>
    </row>
    <row r="285" spans="1:26" ht="13">
      <c r="A285" s="93"/>
      <c r="B285" s="93"/>
      <c r="C285" s="2"/>
      <c r="D285" s="2"/>
      <c r="E285" s="2"/>
      <c r="F285" s="2"/>
      <c r="G285" s="2"/>
      <c r="H285" s="94"/>
      <c r="I285" s="94"/>
      <c r="J285" s="94"/>
      <c r="K285" s="94"/>
      <c r="L285" s="94"/>
      <c r="M285" s="94"/>
      <c r="N285" s="94"/>
      <c r="O285" s="94"/>
      <c r="P285" s="94"/>
      <c r="Q285" s="94"/>
      <c r="R285" s="94"/>
      <c r="S285" s="94"/>
      <c r="T285" s="94"/>
      <c r="U285" s="94"/>
      <c r="V285" s="94"/>
      <c r="W285" s="94"/>
      <c r="X285" s="94"/>
      <c r="Y285" s="94"/>
      <c r="Z285" s="94"/>
    </row>
    <row r="286" spans="1:26" ht="13">
      <c r="A286" s="93"/>
      <c r="B286" s="93"/>
      <c r="C286" s="2"/>
      <c r="D286" s="2"/>
      <c r="E286" s="2"/>
      <c r="F286" s="2"/>
      <c r="G286" s="2"/>
      <c r="H286" s="94"/>
      <c r="I286" s="94"/>
      <c r="J286" s="94"/>
      <c r="K286" s="94"/>
      <c r="L286" s="94"/>
      <c r="M286" s="94"/>
      <c r="N286" s="94"/>
      <c r="O286" s="94"/>
      <c r="P286" s="94"/>
      <c r="Q286" s="94"/>
      <c r="R286" s="94"/>
      <c r="S286" s="94"/>
      <c r="T286" s="94"/>
      <c r="U286" s="94"/>
      <c r="V286" s="94"/>
      <c r="W286" s="94"/>
      <c r="X286" s="94"/>
      <c r="Y286" s="94"/>
      <c r="Z286" s="94"/>
    </row>
    <row r="287" spans="1:26" ht="13">
      <c r="A287" s="93"/>
      <c r="B287" s="93"/>
      <c r="C287" s="2"/>
      <c r="D287" s="2"/>
      <c r="E287" s="2"/>
      <c r="F287" s="2"/>
      <c r="G287" s="2"/>
      <c r="H287" s="94"/>
      <c r="I287" s="94"/>
      <c r="J287" s="94"/>
      <c r="K287" s="94"/>
      <c r="L287" s="94"/>
      <c r="M287" s="94"/>
      <c r="N287" s="94"/>
      <c r="O287" s="94"/>
      <c r="P287" s="94"/>
      <c r="Q287" s="94"/>
      <c r="R287" s="94"/>
      <c r="S287" s="94"/>
      <c r="T287" s="94"/>
      <c r="U287" s="94"/>
      <c r="V287" s="94"/>
      <c r="W287" s="94"/>
      <c r="X287" s="94"/>
      <c r="Y287" s="94"/>
      <c r="Z287" s="94"/>
    </row>
    <row r="288" spans="1:26" ht="13">
      <c r="A288" s="93"/>
      <c r="B288" s="93"/>
      <c r="C288" s="2"/>
      <c r="D288" s="2"/>
      <c r="E288" s="2"/>
      <c r="F288" s="2"/>
      <c r="G288" s="2"/>
      <c r="H288" s="94"/>
      <c r="I288" s="94"/>
      <c r="J288" s="94"/>
      <c r="K288" s="94"/>
      <c r="L288" s="94"/>
      <c r="M288" s="94"/>
      <c r="N288" s="94"/>
      <c r="O288" s="94"/>
      <c r="P288" s="94"/>
      <c r="Q288" s="94"/>
      <c r="R288" s="94"/>
      <c r="S288" s="94"/>
      <c r="T288" s="94"/>
      <c r="U288" s="94"/>
      <c r="V288" s="94"/>
      <c r="W288" s="94"/>
      <c r="X288" s="94"/>
      <c r="Y288" s="94"/>
      <c r="Z288" s="94"/>
    </row>
    <row r="289" spans="1:26" ht="13">
      <c r="A289" s="93"/>
      <c r="B289" s="93"/>
      <c r="C289" s="2"/>
      <c r="D289" s="2"/>
      <c r="E289" s="2"/>
      <c r="F289" s="2"/>
      <c r="G289" s="2"/>
      <c r="H289" s="94"/>
      <c r="I289" s="94"/>
      <c r="J289" s="94"/>
      <c r="K289" s="94"/>
      <c r="L289" s="94"/>
      <c r="M289" s="94"/>
      <c r="N289" s="94"/>
      <c r="O289" s="94"/>
      <c r="P289" s="94"/>
      <c r="Q289" s="94"/>
      <c r="R289" s="94"/>
      <c r="S289" s="94"/>
      <c r="T289" s="94"/>
      <c r="U289" s="94"/>
      <c r="V289" s="94"/>
      <c r="W289" s="94"/>
      <c r="X289" s="94"/>
      <c r="Y289" s="94"/>
      <c r="Z289" s="94"/>
    </row>
    <row r="290" spans="1:26" ht="13">
      <c r="A290" s="93"/>
      <c r="B290" s="93"/>
      <c r="C290" s="2"/>
      <c r="D290" s="2"/>
      <c r="E290" s="2"/>
      <c r="F290" s="2"/>
      <c r="G290" s="2"/>
      <c r="H290" s="94"/>
      <c r="I290" s="94"/>
      <c r="J290" s="94"/>
      <c r="K290" s="94"/>
      <c r="L290" s="94"/>
      <c r="M290" s="94"/>
      <c r="N290" s="94"/>
      <c r="O290" s="94"/>
      <c r="P290" s="94"/>
      <c r="Q290" s="94"/>
      <c r="R290" s="94"/>
      <c r="S290" s="94"/>
      <c r="T290" s="94"/>
      <c r="U290" s="94"/>
      <c r="V290" s="94"/>
      <c r="W290" s="94"/>
      <c r="X290" s="94"/>
      <c r="Y290" s="94"/>
      <c r="Z290" s="94"/>
    </row>
    <row r="291" spans="1:26" ht="13">
      <c r="A291" s="93"/>
      <c r="B291" s="93"/>
      <c r="C291" s="2"/>
      <c r="D291" s="2"/>
      <c r="E291" s="2"/>
      <c r="F291" s="2"/>
      <c r="G291" s="2"/>
      <c r="H291" s="94"/>
      <c r="I291" s="94"/>
      <c r="J291" s="94"/>
      <c r="K291" s="94"/>
      <c r="L291" s="94"/>
      <c r="M291" s="94"/>
      <c r="N291" s="94"/>
      <c r="O291" s="94"/>
      <c r="P291" s="94"/>
      <c r="Q291" s="94"/>
      <c r="R291" s="94"/>
      <c r="S291" s="94"/>
      <c r="T291" s="94"/>
      <c r="U291" s="94"/>
      <c r="V291" s="94"/>
      <c r="W291" s="94"/>
      <c r="X291" s="94"/>
      <c r="Y291" s="94"/>
      <c r="Z291" s="94"/>
    </row>
    <row r="292" spans="1:26" ht="13">
      <c r="A292" s="93"/>
      <c r="B292" s="93"/>
      <c r="C292" s="2"/>
      <c r="D292" s="2"/>
      <c r="E292" s="2"/>
      <c r="F292" s="2"/>
      <c r="G292" s="2"/>
      <c r="H292" s="94"/>
      <c r="I292" s="94"/>
      <c r="J292" s="94"/>
      <c r="K292" s="94"/>
      <c r="L292" s="94"/>
      <c r="M292" s="94"/>
      <c r="N292" s="94"/>
      <c r="O292" s="94"/>
      <c r="P292" s="94"/>
      <c r="Q292" s="94"/>
      <c r="R292" s="94"/>
      <c r="S292" s="94"/>
      <c r="T292" s="94"/>
      <c r="U292" s="94"/>
      <c r="V292" s="94"/>
      <c r="W292" s="94"/>
      <c r="X292" s="94"/>
      <c r="Y292" s="94"/>
      <c r="Z292" s="94"/>
    </row>
    <row r="293" spans="1:26" ht="13">
      <c r="A293" s="93"/>
      <c r="B293" s="93"/>
      <c r="C293" s="2"/>
      <c r="D293" s="2"/>
      <c r="E293" s="2"/>
      <c r="F293" s="2"/>
      <c r="G293" s="2"/>
      <c r="H293" s="94"/>
      <c r="I293" s="94"/>
      <c r="J293" s="94"/>
      <c r="K293" s="94"/>
      <c r="L293" s="94"/>
      <c r="M293" s="94"/>
      <c r="N293" s="94"/>
      <c r="O293" s="94"/>
      <c r="P293" s="94"/>
      <c r="Q293" s="94"/>
      <c r="R293" s="94"/>
      <c r="S293" s="94"/>
      <c r="T293" s="94"/>
      <c r="U293" s="94"/>
      <c r="V293" s="94"/>
      <c r="W293" s="94"/>
      <c r="X293" s="94"/>
      <c r="Y293" s="94"/>
      <c r="Z293" s="94"/>
    </row>
    <row r="294" spans="1:26" ht="13">
      <c r="A294" s="93"/>
      <c r="B294" s="93"/>
      <c r="C294" s="2"/>
      <c r="D294" s="2"/>
      <c r="E294" s="2"/>
      <c r="F294" s="2"/>
      <c r="G294" s="2"/>
      <c r="H294" s="94"/>
      <c r="I294" s="94"/>
      <c r="J294" s="94"/>
      <c r="K294" s="94"/>
      <c r="L294" s="94"/>
      <c r="M294" s="94"/>
      <c r="N294" s="94"/>
      <c r="O294" s="94"/>
      <c r="P294" s="94"/>
      <c r="Q294" s="94"/>
      <c r="R294" s="94"/>
      <c r="S294" s="94"/>
      <c r="T294" s="94"/>
      <c r="U294" s="94"/>
      <c r="V294" s="94"/>
      <c r="W294" s="94"/>
      <c r="X294" s="94"/>
      <c r="Y294" s="94"/>
      <c r="Z294" s="94"/>
    </row>
    <row r="295" spans="1:26" ht="13">
      <c r="A295" s="93"/>
      <c r="B295" s="93"/>
      <c r="C295" s="2"/>
      <c r="D295" s="2"/>
      <c r="E295" s="2"/>
      <c r="F295" s="2"/>
      <c r="G295" s="2"/>
      <c r="H295" s="94"/>
      <c r="I295" s="94"/>
      <c r="J295" s="94"/>
      <c r="K295" s="94"/>
      <c r="L295" s="94"/>
      <c r="M295" s="94"/>
      <c r="N295" s="94"/>
      <c r="O295" s="94"/>
      <c r="P295" s="94"/>
      <c r="Q295" s="94"/>
      <c r="R295" s="94"/>
      <c r="S295" s="94"/>
      <c r="T295" s="94"/>
      <c r="U295" s="94"/>
      <c r="V295" s="94"/>
      <c r="W295" s="94"/>
      <c r="X295" s="94"/>
      <c r="Y295" s="94"/>
      <c r="Z295" s="94"/>
    </row>
    <row r="296" spans="1:26" ht="13">
      <c r="A296" s="93"/>
      <c r="B296" s="93"/>
      <c r="C296" s="2"/>
      <c r="D296" s="2"/>
      <c r="E296" s="2"/>
      <c r="F296" s="2"/>
      <c r="G296" s="2"/>
      <c r="H296" s="94"/>
      <c r="I296" s="94"/>
      <c r="J296" s="94"/>
      <c r="K296" s="94"/>
      <c r="L296" s="94"/>
      <c r="M296" s="94"/>
      <c r="N296" s="94"/>
      <c r="O296" s="94"/>
      <c r="P296" s="94"/>
      <c r="Q296" s="94"/>
      <c r="R296" s="94"/>
      <c r="S296" s="94"/>
      <c r="T296" s="94"/>
      <c r="U296" s="94"/>
      <c r="V296" s="94"/>
      <c r="W296" s="94"/>
      <c r="X296" s="94"/>
      <c r="Y296" s="94"/>
      <c r="Z296" s="94"/>
    </row>
    <row r="297" spans="1:26" ht="13">
      <c r="A297" s="93"/>
      <c r="B297" s="93"/>
      <c r="C297" s="2"/>
      <c r="D297" s="2"/>
      <c r="E297" s="2"/>
      <c r="F297" s="2"/>
      <c r="G297" s="2"/>
      <c r="H297" s="94"/>
      <c r="I297" s="94"/>
      <c r="J297" s="94"/>
      <c r="K297" s="94"/>
      <c r="L297" s="94"/>
      <c r="M297" s="94"/>
      <c r="N297" s="94"/>
      <c r="O297" s="94"/>
      <c r="P297" s="94"/>
      <c r="Q297" s="94"/>
      <c r="R297" s="94"/>
      <c r="S297" s="94"/>
      <c r="T297" s="94"/>
      <c r="U297" s="94"/>
      <c r="V297" s="94"/>
      <c r="W297" s="94"/>
      <c r="X297" s="94"/>
      <c r="Y297" s="94"/>
      <c r="Z297" s="94"/>
    </row>
    <row r="298" spans="1:26" ht="13">
      <c r="A298" s="93"/>
      <c r="B298" s="93"/>
      <c r="C298" s="2"/>
      <c r="D298" s="2"/>
      <c r="E298" s="2"/>
      <c r="F298" s="2"/>
      <c r="G298" s="2"/>
      <c r="H298" s="94"/>
      <c r="I298" s="94"/>
      <c r="J298" s="94"/>
      <c r="K298" s="94"/>
      <c r="L298" s="94"/>
      <c r="M298" s="94"/>
      <c r="N298" s="94"/>
      <c r="O298" s="94"/>
      <c r="P298" s="94"/>
      <c r="Q298" s="94"/>
      <c r="R298" s="94"/>
      <c r="S298" s="94"/>
      <c r="T298" s="94"/>
      <c r="U298" s="94"/>
      <c r="V298" s="94"/>
      <c r="W298" s="94"/>
      <c r="X298" s="94"/>
      <c r="Y298" s="94"/>
      <c r="Z298" s="94"/>
    </row>
    <row r="299" spans="1:26" ht="13">
      <c r="A299" s="93"/>
      <c r="B299" s="93"/>
      <c r="C299" s="2"/>
      <c r="D299" s="2"/>
      <c r="E299" s="2"/>
      <c r="F299" s="2"/>
      <c r="G299" s="2"/>
      <c r="H299" s="94"/>
      <c r="I299" s="94"/>
      <c r="J299" s="94"/>
      <c r="K299" s="94"/>
      <c r="L299" s="94"/>
      <c r="M299" s="94"/>
      <c r="N299" s="94"/>
      <c r="O299" s="94"/>
      <c r="P299" s="94"/>
      <c r="Q299" s="94"/>
      <c r="R299" s="94"/>
      <c r="S299" s="94"/>
      <c r="T299" s="94"/>
      <c r="U299" s="94"/>
      <c r="V299" s="94"/>
      <c r="W299" s="94"/>
      <c r="X299" s="94"/>
      <c r="Y299" s="94"/>
      <c r="Z299" s="94"/>
    </row>
    <row r="300" spans="1:26" ht="13">
      <c r="A300" s="93"/>
      <c r="B300" s="93"/>
      <c r="C300" s="2"/>
      <c r="D300" s="2"/>
      <c r="E300" s="2"/>
      <c r="F300" s="2"/>
      <c r="G300" s="2"/>
      <c r="H300" s="94"/>
      <c r="I300" s="94"/>
      <c r="J300" s="94"/>
      <c r="K300" s="94"/>
      <c r="L300" s="94"/>
      <c r="M300" s="94"/>
      <c r="N300" s="94"/>
      <c r="O300" s="94"/>
      <c r="P300" s="94"/>
      <c r="Q300" s="94"/>
      <c r="R300" s="94"/>
      <c r="S300" s="94"/>
      <c r="T300" s="94"/>
      <c r="U300" s="94"/>
      <c r="V300" s="94"/>
      <c r="W300" s="94"/>
      <c r="X300" s="94"/>
      <c r="Y300" s="94"/>
      <c r="Z300" s="94"/>
    </row>
    <row r="301" spans="1:26" ht="13">
      <c r="A301" s="93"/>
      <c r="B301" s="93"/>
      <c r="C301" s="2"/>
      <c r="D301" s="2"/>
      <c r="E301" s="2"/>
      <c r="F301" s="2"/>
      <c r="G301" s="2"/>
      <c r="H301" s="94"/>
      <c r="I301" s="94"/>
      <c r="J301" s="94"/>
      <c r="K301" s="94"/>
      <c r="L301" s="94"/>
      <c r="M301" s="94"/>
      <c r="N301" s="94"/>
      <c r="O301" s="94"/>
      <c r="P301" s="94"/>
      <c r="Q301" s="94"/>
      <c r="R301" s="94"/>
      <c r="S301" s="94"/>
      <c r="T301" s="94"/>
      <c r="U301" s="94"/>
      <c r="V301" s="94"/>
      <c r="W301" s="94"/>
      <c r="X301" s="94"/>
      <c r="Y301" s="94"/>
      <c r="Z301" s="94"/>
    </row>
    <row r="302" spans="1:26" ht="13">
      <c r="A302" s="93"/>
      <c r="B302" s="93"/>
      <c r="C302" s="2"/>
      <c r="D302" s="2"/>
      <c r="E302" s="2"/>
      <c r="F302" s="2"/>
      <c r="G302" s="2"/>
      <c r="H302" s="94"/>
      <c r="I302" s="94"/>
      <c r="J302" s="94"/>
      <c r="K302" s="94"/>
      <c r="L302" s="94"/>
      <c r="M302" s="94"/>
      <c r="N302" s="94"/>
      <c r="O302" s="94"/>
      <c r="P302" s="94"/>
      <c r="Q302" s="94"/>
      <c r="R302" s="94"/>
      <c r="S302" s="94"/>
      <c r="T302" s="94"/>
      <c r="U302" s="94"/>
      <c r="V302" s="94"/>
      <c r="W302" s="94"/>
      <c r="X302" s="94"/>
      <c r="Y302" s="94"/>
      <c r="Z302" s="94"/>
    </row>
    <row r="303" spans="1:26" ht="13">
      <c r="A303" s="93"/>
      <c r="B303" s="93"/>
      <c r="C303" s="2"/>
      <c r="D303" s="2"/>
      <c r="E303" s="2"/>
      <c r="F303" s="2"/>
      <c r="G303" s="2"/>
      <c r="H303" s="94"/>
      <c r="I303" s="94"/>
      <c r="J303" s="94"/>
      <c r="K303" s="94"/>
      <c r="L303" s="94"/>
      <c r="M303" s="94"/>
      <c r="N303" s="94"/>
      <c r="O303" s="94"/>
      <c r="P303" s="94"/>
      <c r="Q303" s="94"/>
      <c r="R303" s="94"/>
      <c r="S303" s="94"/>
      <c r="T303" s="94"/>
      <c r="U303" s="94"/>
      <c r="V303" s="94"/>
      <c r="W303" s="94"/>
      <c r="X303" s="94"/>
      <c r="Y303" s="94"/>
      <c r="Z303" s="94"/>
    </row>
    <row r="304" spans="1:26" ht="13">
      <c r="A304" s="93"/>
      <c r="B304" s="93"/>
      <c r="C304" s="2"/>
      <c r="D304" s="2"/>
      <c r="E304" s="2"/>
      <c r="F304" s="2"/>
      <c r="G304" s="2"/>
      <c r="H304" s="94"/>
      <c r="I304" s="94"/>
      <c r="J304" s="94"/>
      <c r="K304" s="94"/>
      <c r="L304" s="94"/>
      <c r="M304" s="94"/>
      <c r="N304" s="94"/>
      <c r="O304" s="94"/>
      <c r="P304" s="94"/>
      <c r="Q304" s="94"/>
      <c r="R304" s="94"/>
      <c r="S304" s="94"/>
      <c r="T304" s="94"/>
      <c r="U304" s="94"/>
      <c r="V304" s="94"/>
      <c r="W304" s="94"/>
      <c r="X304" s="94"/>
      <c r="Y304" s="94"/>
      <c r="Z304" s="94"/>
    </row>
    <row r="305" spans="1:26" ht="13">
      <c r="A305" s="93"/>
      <c r="B305" s="93"/>
      <c r="C305" s="2"/>
      <c r="D305" s="2"/>
      <c r="E305" s="2"/>
      <c r="F305" s="2"/>
      <c r="G305" s="2"/>
      <c r="H305" s="94"/>
      <c r="I305" s="94"/>
      <c r="J305" s="94"/>
      <c r="K305" s="94"/>
      <c r="L305" s="94"/>
      <c r="M305" s="94"/>
      <c r="N305" s="94"/>
      <c r="O305" s="94"/>
      <c r="P305" s="94"/>
      <c r="Q305" s="94"/>
      <c r="R305" s="94"/>
      <c r="S305" s="94"/>
      <c r="T305" s="94"/>
      <c r="U305" s="94"/>
      <c r="V305" s="94"/>
      <c r="W305" s="94"/>
      <c r="X305" s="94"/>
      <c r="Y305" s="94"/>
      <c r="Z305" s="94"/>
    </row>
    <row r="306" spans="1:26" ht="13">
      <c r="A306" s="93"/>
      <c r="B306" s="93"/>
      <c r="C306" s="2"/>
      <c r="D306" s="2"/>
      <c r="E306" s="2"/>
      <c r="F306" s="2"/>
      <c r="G306" s="2"/>
      <c r="H306" s="94"/>
      <c r="I306" s="94"/>
      <c r="J306" s="94"/>
      <c r="K306" s="94"/>
      <c r="L306" s="94"/>
      <c r="M306" s="94"/>
      <c r="N306" s="94"/>
      <c r="O306" s="94"/>
      <c r="P306" s="94"/>
      <c r="Q306" s="94"/>
      <c r="R306" s="94"/>
      <c r="S306" s="94"/>
      <c r="T306" s="94"/>
      <c r="U306" s="94"/>
      <c r="V306" s="94"/>
      <c r="W306" s="94"/>
      <c r="X306" s="94"/>
      <c r="Y306" s="94"/>
      <c r="Z306" s="94"/>
    </row>
    <row r="307" spans="1:26" ht="13">
      <c r="A307" s="93"/>
      <c r="B307" s="93"/>
      <c r="C307" s="2"/>
      <c r="D307" s="2"/>
      <c r="E307" s="2"/>
      <c r="F307" s="2"/>
      <c r="G307" s="2"/>
      <c r="H307" s="94"/>
      <c r="I307" s="94"/>
      <c r="J307" s="94"/>
      <c r="K307" s="94"/>
      <c r="L307" s="94"/>
      <c r="M307" s="94"/>
      <c r="N307" s="94"/>
      <c r="O307" s="94"/>
      <c r="P307" s="94"/>
      <c r="Q307" s="94"/>
      <c r="R307" s="94"/>
      <c r="S307" s="94"/>
      <c r="T307" s="94"/>
      <c r="U307" s="94"/>
      <c r="V307" s="94"/>
      <c r="W307" s="94"/>
      <c r="X307" s="94"/>
      <c r="Y307" s="94"/>
      <c r="Z307" s="94"/>
    </row>
    <row r="308" spans="1:26" ht="13">
      <c r="A308" s="93"/>
      <c r="B308" s="93"/>
      <c r="C308" s="2"/>
      <c r="D308" s="2"/>
      <c r="E308" s="2"/>
      <c r="F308" s="2"/>
      <c r="G308" s="2"/>
      <c r="H308" s="94"/>
      <c r="I308" s="94"/>
      <c r="J308" s="94"/>
      <c r="K308" s="94"/>
      <c r="L308" s="94"/>
      <c r="M308" s="94"/>
      <c r="N308" s="94"/>
      <c r="O308" s="94"/>
      <c r="P308" s="94"/>
      <c r="Q308" s="94"/>
      <c r="R308" s="94"/>
      <c r="S308" s="94"/>
      <c r="T308" s="94"/>
      <c r="U308" s="94"/>
      <c r="V308" s="94"/>
      <c r="W308" s="94"/>
      <c r="X308" s="94"/>
      <c r="Y308" s="94"/>
      <c r="Z308" s="94"/>
    </row>
    <row r="309" spans="1:26" ht="13">
      <c r="A309" s="93"/>
      <c r="B309" s="93"/>
      <c r="C309" s="2"/>
      <c r="D309" s="2"/>
      <c r="E309" s="2"/>
      <c r="F309" s="2"/>
      <c r="G309" s="2"/>
      <c r="H309" s="94"/>
      <c r="I309" s="94"/>
      <c r="J309" s="94"/>
      <c r="K309" s="94"/>
      <c r="L309" s="94"/>
      <c r="M309" s="94"/>
      <c r="N309" s="94"/>
      <c r="O309" s="94"/>
      <c r="P309" s="94"/>
      <c r="Q309" s="94"/>
      <c r="R309" s="94"/>
      <c r="S309" s="94"/>
      <c r="T309" s="94"/>
      <c r="U309" s="94"/>
      <c r="V309" s="94"/>
      <c r="W309" s="94"/>
      <c r="X309" s="94"/>
      <c r="Y309" s="94"/>
      <c r="Z309" s="94"/>
    </row>
    <row r="310" spans="1:26" ht="13">
      <c r="A310" s="93"/>
      <c r="B310" s="93"/>
      <c r="C310" s="2"/>
      <c r="D310" s="2"/>
      <c r="E310" s="2"/>
      <c r="F310" s="2"/>
      <c r="G310" s="2"/>
      <c r="H310" s="94"/>
      <c r="I310" s="94"/>
      <c r="J310" s="94"/>
      <c r="K310" s="94"/>
      <c r="L310" s="94"/>
      <c r="M310" s="94"/>
      <c r="N310" s="94"/>
      <c r="O310" s="94"/>
      <c r="P310" s="94"/>
      <c r="Q310" s="94"/>
      <c r="R310" s="94"/>
      <c r="S310" s="94"/>
      <c r="T310" s="94"/>
      <c r="U310" s="94"/>
      <c r="V310" s="94"/>
      <c r="W310" s="94"/>
      <c r="X310" s="94"/>
      <c r="Y310" s="94"/>
      <c r="Z310" s="94"/>
    </row>
    <row r="311" spans="1:26" ht="13">
      <c r="A311" s="93"/>
      <c r="B311" s="93"/>
      <c r="C311" s="2"/>
      <c r="D311" s="2"/>
      <c r="E311" s="2"/>
      <c r="F311" s="2"/>
      <c r="G311" s="2"/>
      <c r="H311" s="94"/>
      <c r="I311" s="94"/>
      <c r="J311" s="94"/>
      <c r="K311" s="94"/>
      <c r="L311" s="94"/>
      <c r="M311" s="94"/>
      <c r="N311" s="94"/>
      <c r="O311" s="94"/>
      <c r="P311" s="94"/>
      <c r="Q311" s="94"/>
      <c r="R311" s="94"/>
      <c r="S311" s="94"/>
      <c r="T311" s="94"/>
      <c r="U311" s="94"/>
      <c r="V311" s="94"/>
      <c r="W311" s="94"/>
      <c r="X311" s="94"/>
      <c r="Y311" s="94"/>
      <c r="Z311" s="94"/>
    </row>
    <row r="312" spans="1:26" ht="13">
      <c r="A312" s="93"/>
      <c r="B312" s="93"/>
      <c r="C312" s="2"/>
      <c r="D312" s="2"/>
      <c r="E312" s="2"/>
      <c r="F312" s="2"/>
      <c r="G312" s="2"/>
      <c r="H312" s="94"/>
      <c r="I312" s="94"/>
      <c r="J312" s="94"/>
      <c r="K312" s="94"/>
      <c r="L312" s="94"/>
      <c r="M312" s="94"/>
      <c r="N312" s="94"/>
      <c r="O312" s="94"/>
      <c r="P312" s="94"/>
      <c r="Q312" s="94"/>
      <c r="R312" s="94"/>
      <c r="S312" s="94"/>
      <c r="T312" s="94"/>
      <c r="U312" s="94"/>
      <c r="V312" s="94"/>
      <c r="W312" s="94"/>
      <c r="X312" s="94"/>
      <c r="Y312" s="94"/>
      <c r="Z312" s="94"/>
    </row>
    <row r="313" spans="1:26" ht="13">
      <c r="A313" s="93"/>
      <c r="B313" s="93"/>
      <c r="C313" s="2"/>
      <c r="D313" s="2"/>
      <c r="E313" s="2"/>
      <c r="F313" s="2"/>
      <c r="G313" s="2"/>
      <c r="H313" s="94"/>
      <c r="I313" s="94"/>
      <c r="J313" s="94"/>
      <c r="K313" s="94"/>
      <c r="L313" s="94"/>
      <c r="M313" s="94"/>
      <c r="N313" s="94"/>
      <c r="O313" s="94"/>
      <c r="P313" s="94"/>
      <c r="Q313" s="94"/>
      <c r="R313" s="94"/>
      <c r="S313" s="94"/>
      <c r="T313" s="94"/>
      <c r="U313" s="94"/>
      <c r="V313" s="94"/>
      <c r="W313" s="94"/>
      <c r="X313" s="94"/>
      <c r="Y313" s="94"/>
      <c r="Z313" s="94"/>
    </row>
    <row r="314" spans="1:26" ht="13">
      <c r="A314" s="93"/>
      <c r="B314" s="93"/>
      <c r="C314" s="2"/>
      <c r="D314" s="2"/>
      <c r="E314" s="2"/>
      <c r="F314" s="2"/>
      <c r="G314" s="2"/>
      <c r="H314" s="94"/>
      <c r="I314" s="94"/>
      <c r="J314" s="94"/>
      <c r="K314" s="94"/>
      <c r="L314" s="94"/>
      <c r="M314" s="94"/>
      <c r="N314" s="94"/>
      <c r="O314" s="94"/>
      <c r="P314" s="94"/>
      <c r="Q314" s="94"/>
      <c r="R314" s="94"/>
      <c r="S314" s="94"/>
      <c r="T314" s="94"/>
      <c r="U314" s="94"/>
      <c r="V314" s="94"/>
      <c r="W314" s="94"/>
      <c r="X314" s="94"/>
      <c r="Y314" s="94"/>
      <c r="Z314" s="94"/>
    </row>
    <row r="315" spans="1:26" ht="13">
      <c r="A315" s="93"/>
      <c r="B315" s="93"/>
      <c r="C315" s="2"/>
      <c r="D315" s="2"/>
      <c r="E315" s="2"/>
      <c r="F315" s="2"/>
      <c r="G315" s="2"/>
      <c r="H315" s="94"/>
      <c r="I315" s="94"/>
      <c r="J315" s="94"/>
      <c r="K315" s="94"/>
      <c r="L315" s="94"/>
      <c r="M315" s="94"/>
      <c r="N315" s="94"/>
      <c r="O315" s="94"/>
      <c r="P315" s="94"/>
      <c r="Q315" s="94"/>
      <c r="R315" s="94"/>
      <c r="S315" s="94"/>
      <c r="T315" s="94"/>
      <c r="U315" s="94"/>
      <c r="V315" s="94"/>
      <c r="W315" s="94"/>
      <c r="X315" s="94"/>
      <c r="Y315" s="94"/>
      <c r="Z315" s="94"/>
    </row>
    <row r="316" spans="1:26" ht="13">
      <c r="A316" s="93"/>
      <c r="B316" s="93"/>
      <c r="C316" s="2"/>
      <c r="D316" s="2"/>
      <c r="E316" s="2"/>
      <c r="F316" s="2"/>
      <c r="G316" s="2"/>
      <c r="H316" s="94"/>
      <c r="I316" s="94"/>
      <c r="J316" s="94"/>
      <c r="K316" s="94"/>
      <c r="L316" s="94"/>
      <c r="M316" s="94"/>
      <c r="N316" s="94"/>
      <c r="O316" s="94"/>
      <c r="P316" s="94"/>
      <c r="Q316" s="94"/>
      <c r="R316" s="94"/>
      <c r="S316" s="94"/>
      <c r="T316" s="94"/>
      <c r="U316" s="94"/>
      <c r="V316" s="94"/>
      <c r="W316" s="94"/>
      <c r="X316" s="94"/>
      <c r="Y316" s="94"/>
      <c r="Z316" s="94"/>
    </row>
    <row r="317" spans="1:26" ht="13">
      <c r="A317" s="93"/>
      <c r="B317" s="93"/>
      <c r="C317" s="2"/>
      <c r="D317" s="2"/>
      <c r="E317" s="2"/>
      <c r="F317" s="2"/>
      <c r="G317" s="2"/>
      <c r="H317" s="94"/>
      <c r="I317" s="94"/>
      <c r="J317" s="94"/>
      <c r="K317" s="94"/>
      <c r="L317" s="94"/>
      <c r="M317" s="94"/>
      <c r="N317" s="94"/>
      <c r="O317" s="94"/>
      <c r="P317" s="94"/>
      <c r="Q317" s="94"/>
      <c r="R317" s="94"/>
      <c r="S317" s="94"/>
      <c r="T317" s="94"/>
      <c r="U317" s="94"/>
      <c r="V317" s="94"/>
      <c r="W317" s="94"/>
      <c r="X317" s="94"/>
      <c r="Y317" s="94"/>
      <c r="Z317" s="94"/>
    </row>
    <row r="318" spans="1:26" ht="13">
      <c r="A318" s="93"/>
      <c r="B318" s="93"/>
      <c r="C318" s="2"/>
      <c r="D318" s="2"/>
      <c r="E318" s="2"/>
      <c r="F318" s="2"/>
      <c r="G318" s="2"/>
      <c r="H318" s="94"/>
      <c r="I318" s="94"/>
      <c r="J318" s="94"/>
      <c r="K318" s="94"/>
      <c r="L318" s="94"/>
      <c r="M318" s="94"/>
      <c r="N318" s="94"/>
      <c r="O318" s="94"/>
      <c r="P318" s="94"/>
      <c r="Q318" s="94"/>
      <c r="R318" s="94"/>
      <c r="S318" s="94"/>
      <c r="T318" s="94"/>
      <c r="U318" s="94"/>
      <c r="V318" s="94"/>
      <c r="W318" s="94"/>
      <c r="X318" s="94"/>
      <c r="Y318" s="94"/>
      <c r="Z318" s="94"/>
    </row>
    <row r="319" spans="1:26" ht="13">
      <c r="A319" s="93"/>
      <c r="B319" s="93"/>
      <c r="C319" s="2"/>
      <c r="D319" s="2"/>
      <c r="E319" s="2"/>
      <c r="F319" s="2"/>
      <c r="G319" s="2"/>
      <c r="H319" s="94"/>
      <c r="I319" s="94"/>
      <c r="J319" s="94"/>
      <c r="K319" s="94"/>
      <c r="L319" s="94"/>
      <c r="M319" s="94"/>
      <c r="N319" s="94"/>
      <c r="O319" s="94"/>
      <c r="P319" s="94"/>
      <c r="Q319" s="94"/>
      <c r="R319" s="94"/>
      <c r="S319" s="94"/>
      <c r="T319" s="94"/>
      <c r="U319" s="94"/>
      <c r="V319" s="94"/>
      <c r="W319" s="94"/>
      <c r="X319" s="94"/>
      <c r="Y319" s="94"/>
      <c r="Z319" s="94"/>
    </row>
    <row r="320" spans="1:26" ht="13">
      <c r="A320" s="93"/>
      <c r="B320" s="93"/>
      <c r="C320" s="2"/>
      <c r="D320" s="2"/>
      <c r="E320" s="2"/>
      <c r="F320" s="2"/>
      <c r="G320" s="2"/>
      <c r="H320" s="94"/>
      <c r="I320" s="94"/>
      <c r="J320" s="94"/>
      <c r="K320" s="94"/>
      <c r="L320" s="94"/>
      <c r="M320" s="94"/>
      <c r="N320" s="94"/>
      <c r="O320" s="94"/>
      <c r="P320" s="94"/>
      <c r="Q320" s="94"/>
      <c r="R320" s="94"/>
      <c r="S320" s="94"/>
      <c r="T320" s="94"/>
      <c r="U320" s="94"/>
      <c r="V320" s="94"/>
      <c r="W320" s="94"/>
      <c r="X320" s="94"/>
      <c r="Y320" s="94"/>
      <c r="Z320" s="94"/>
    </row>
    <row r="321" spans="1:26" ht="13">
      <c r="A321" s="93"/>
      <c r="B321" s="93"/>
      <c r="C321" s="2"/>
      <c r="D321" s="2"/>
      <c r="E321" s="2"/>
      <c r="F321" s="2"/>
      <c r="G321" s="2"/>
      <c r="H321" s="94"/>
      <c r="I321" s="94"/>
      <c r="J321" s="94"/>
      <c r="K321" s="94"/>
      <c r="L321" s="94"/>
      <c r="M321" s="94"/>
      <c r="N321" s="94"/>
      <c r="O321" s="94"/>
      <c r="P321" s="94"/>
      <c r="Q321" s="94"/>
      <c r="R321" s="94"/>
      <c r="S321" s="94"/>
      <c r="T321" s="94"/>
      <c r="U321" s="94"/>
      <c r="V321" s="94"/>
      <c r="W321" s="94"/>
      <c r="X321" s="94"/>
      <c r="Y321" s="94"/>
      <c r="Z321" s="94"/>
    </row>
    <row r="322" spans="1:26" ht="13">
      <c r="A322" s="93"/>
      <c r="B322" s="93"/>
      <c r="C322" s="2"/>
      <c r="D322" s="2"/>
      <c r="E322" s="2"/>
      <c r="F322" s="2"/>
      <c r="G322" s="2"/>
      <c r="H322" s="94"/>
      <c r="I322" s="94"/>
      <c r="J322" s="94"/>
      <c r="K322" s="94"/>
      <c r="L322" s="94"/>
      <c r="M322" s="94"/>
      <c r="N322" s="94"/>
      <c r="O322" s="94"/>
      <c r="P322" s="94"/>
      <c r="Q322" s="94"/>
      <c r="R322" s="94"/>
      <c r="S322" s="94"/>
      <c r="T322" s="94"/>
      <c r="U322" s="94"/>
      <c r="V322" s="94"/>
      <c r="W322" s="94"/>
      <c r="X322" s="94"/>
      <c r="Y322" s="94"/>
      <c r="Z322" s="94"/>
    </row>
    <row r="323" spans="1:26" ht="13">
      <c r="A323" s="93"/>
      <c r="B323" s="93"/>
      <c r="C323" s="2"/>
      <c r="D323" s="2"/>
      <c r="E323" s="2"/>
      <c r="F323" s="2"/>
      <c r="G323" s="2"/>
      <c r="H323" s="94"/>
      <c r="I323" s="94"/>
      <c r="J323" s="94"/>
      <c r="K323" s="94"/>
      <c r="L323" s="94"/>
      <c r="M323" s="94"/>
      <c r="N323" s="94"/>
      <c r="O323" s="94"/>
      <c r="P323" s="94"/>
      <c r="Q323" s="94"/>
      <c r="R323" s="94"/>
      <c r="S323" s="94"/>
      <c r="T323" s="94"/>
      <c r="U323" s="94"/>
      <c r="V323" s="94"/>
      <c r="W323" s="94"/>
      <c r="X323" s="94"/>
      <c r="Y323" s="94"/>
      <c r="Z323" s="94"/>
    </row>
    <row r="324" spans="1:26" ht="13">
      <c r="A324" s="93"/>
      <c r="B324" s="93"/>
      <c r="C324" s="2"/>
      <c r="D324" s="2"/>
      <c r="E324" s="2"/>
      <c r="F324" s="2"/>
      <c r="G324" s="2"/>
      <c r="H324" s="94"/>
      <c r="I324" s="94"/>
      <c r="J324" s="94"/>
      <c r="K324" s="94"/>
      <c r="L324" s="94"/>
      <c r="M324" s="94"/>
      <c r="N324" s="94"/>
      <c r="O324" s="94"/>
      <c r="P324" s="94"/>
      <c r="Q324" s="94"/>
      <c r="R324" s="94"/>
      <c r="S324" s="94"/>
      <c r="T324" s="94"/>
      <c r="U324" s="94"/>
      <c r="V324" s="94"/>
      <c r="W324" s="94"/>
      <c r="X324" s="94"/>
      <c r="Y324" s="94"/>
      <c r="Z324" s="94"/>
    </row>
    <row r="325" spans="1:26" ht="13">
      <c r="A325" s="93"/>
      <c r="B325" s="93"/>
      <c r="C325" s="2"/>
      <c r="D325" s="2"/>
      <c r="E325" s="2"/>
      <c r="F325" s="2"/>
      <c r="G325" s="2"/>
      <c r="H325" s="94"/>
      <c r="I325" s="94"/>
      <c r="J325" s="94"/>
      <c r="K325" s="94"/>
      <c r="L325" s="94"/>
      <c r="M325" s="94"/>
      <c r="N325" s="94"/>
      <c r="O325" s="94"/>
      <c r="P325" s="94"/>
      <c r="Q325" s="94"/>
      <c r="R325" s="94"/>
      <c r="S325" s="94"/>
      <c r="T325" s="94"/>
      <c r="U325" s="94"/>
      <c r="V325" s="94"/>
      <c r="W325" s="94"/>
      <c r="X325" s="94"/>
      <c r="Y325" s="94"/>
      <c r="Z325" s="94"/>
    </row>
    <row r="326" spans="1:26" ht="13">
      <c r="A326" s="93"/>
      <c r="B326" s="93"/>
      <c r="C326" s="2"/>
      <c r="D326" s="2"/>
      <c r="E326" s="2"/>
      <c r="F326" s="2"/>
      <c r="G326" s="2"/>
      <c r="H326" s="94"/>
      <c r="I326" s="94"/>
      <c r="J326" s="94"/>
      <c r="K326" s="94"/>
      <c r="L326" s="94"/>
      <c r="M326" s="94"/>
      <c r="N326" s="94"/>
      <c r="O326" s="94"/>
      <c r="P326" s="94"/>
      <c r="Q326" s="94"/>
      <c r="R326" s="94"/>
      <c r="S326" s="94"/>
      <c r="T326" s="94"/>
      <c r="U326" s="94"/>
      <c r="V326" s="94"/>
      <c r="W326" s="94"/>
      <c r="X326" s="94"/>
      <c r="Y326" s="94"/>
      <c r="Z326" s="94"/>
    </row>
    <row r="327" spans="1:26" ht="13">
      <c r="A327" s="93"/>
      <c r="B327" s="93"/>
      <c r="C327" s="2"/>
      <c r="D327" s="2"/>
      <c r="E327" s="2"/>
      <c r="F327" s="2"/>
      <c r="G327" s="2"/>
      <c r="H327" s="94"/>
      <c r="I327" s="94"/>
      <c r="J327" s="94"/>
      <c r="K327" s="94"/>
      <c r="L327" s="94"/>
      <c r="M327" s="94"/>
      <c r="N327" s="94"/>
      <c r="O327" s="94"/>
      <c r="P327" s="94"/>
      <c r="Q327" s="94"/>
      <c r="R327" s="94"/>
      <c r="S327" s="94"/>
      <c r="T327" s="94"/>
      <c r="U327" s="94"/>
      <c r="V327" s="94"/>
      <c r="W327" s="94"/>
      <c r="X327" s="94"/>
      <c r="Y327" s="94"/>
      <c r="Z327" s="94"/>
    </row>
    <row r="328" spans="1:26" ht="13">
      <c r="A328" s="93"/>
      <c r="B328" s="93"/>
      <c r="C328" s="2"/>
      <c r="D328" s="2"/>
      <c r="E328" s="2"/>
      <c r="F328" s="2"/>
      <c r="G328" s="2"/>
      <c r="H328" s="94"/>
      <c r="I328" s="94"/>
      <c r="J328" s="94"/>
      <c r="K328" s="94"/>
      <c r="L328" s="94"/>
      <c r="M328" s="94"/>
      <c r="N328" s="94"/>
      <c r="O328" s="94"/>
      <c r="P328" s="94"/>
      <c r="Q328" s="94"/>
      <c r="R328" s="94"/>
      <c r="S328" s="94"/>
      <c r="T328" s="94"/>
      <c r="U328" s="94"/>
      <c r="V328" s="94"/>
      <c r="W328" s="94"/>
      <c r="X328" s="94"/>
      <c r="Y328" s="94"/>
      <c r="Z328" s="94"/>
    </row>
    <row r="329" spans="1:26" ht="13">
      <c r="A329" s="93"/>
      <c r="B329" s="93"/>
      <c r="C329" s="2"/>
      <c r="D329" s="2"/>
      <c r="E329" s="2"/>
      <c r="F329" s="2"/>
      <c r="G329" s="2"/>
      <c r="H329" s="94"/>
      <c r="I329" s="94"/>
      <c r="J329" s="94"/>
      <c r="K329" s="94"/>
      <c r="L329" s="94"/>
      <c r="M329" s="94"/>
      <c r="N329" s="94"/>
      <c r="O329" s="94"/>
      <c r="P329" s="94"/>
      <c r="Q329" s="94"/>
      <c r="R329" s="94"/>
      <c r="S329" s="94"/>
      <c r="T329" s="94"/>
      <c r="U329" s="94"/>
      <c r="V329" s="94"/>
      <c r="W329" s="94"/>
      <c r="X329" s="94"/>
      <c r="Y329" s="94"/>
      <c r="Z329" s="94"/>
    </row>
    <row r="330" spans="1:26" ht="13">
      <c r="A330" s="93"/>
      <c r="B330" s="93"/>
      <c r="C330" s="2"/>
      <c r="D330" s="2"/>
      <c r="E330" s="2"/>
      <c r="F330" s="2"/>
      <c r="G330" s="2"/>
      <c r="H330" s="94"/>
      <c r="I330" s="94"/>
      <c r="J330" s="94"/>
      <c r="K330" s="94"/>
      <c r="L330" s="94"/>
      <c r="M330" s="94"/>
      <c r="N330" s="94"/>
      <c r="O330" s="94"/>
      <c r="P330" s="94"/>
      <c r="Q330" s="94"/>
      <c r="R330" s="94"/>
      <c r="S330" s="94"/>
      <c r="T330" s="94"/>
      <c r="U330" s="94"/>
      <c r="V330" s="94"/>
      <c r="W330" s="94"/>
      <c r="X330" s="94"/>
      <c r="Y330" s="94"/>
      <c r="Z330" s="94"/>
    </row>
    <row r="331" spans="1:26" ht="13">
      <c r="A331" s="93"/>
      <c r="B331" s="93"/>
      <c r="C331" s="2"/>
      <c r="D331" s="2"/>
      <c r="E331" s="2"/>
      <c r="F331" s="2"/>
      <c r="G331" s="2"/>
      <c r="H331" s="94"/>
      <c r="I331" s="94"/>
      <c r="J331" s="94"/>
      <c r="K331" s="94"/>
      <c r="L331" s="94"/>
      <c r="M331" s="94"/>
      <c r="N331" s="94"/>
      <c r="O331" s="94"/>
      <c r="P331" s="94"/>
      <c r="Q331" s="94"/>
      <c r="R331" s="94"/>
      <c r="S331" s="94"/>
      <c r="T331" s="94"/>
      <c r="U331" s="94"/>
      <c r="V331" s="94"/>
      <c r="W331" s="94"/>
      <c r="X331" s="94"/>
      <c r="Y331" s="94"/>
      <c r="Z331" s="94"/>
    </row>
    <row r="332" spans="1:26" ht="13">
      <c r="A332" s="93"/>
      <c r="B332" s="93"/>
      <c r="C332" s="2"/>
      <c r="D332" s="2"/>
      <c r="E332" s="2"/>
      <c r="F332" s="2"/>
      <c r="G332" s="2"/>
      <c r="H332" s="94"/>
      <c r="I332" s="94"/>
      <c r="J332" s="94"/>
      <c r="K332" s="94"/>
      <c r="L332" s="94"/>
      <c r="M332" s="94"/>
      <c r="N332" s="94"/>
      <c r="O332" s="94"/>
      <c r="P332" s="94"/>
      <c r="Q332" s="94"/>
      <c r="R332" s="94"/>
      <c r="S332" s="94"/>
      <c r="T332" s="94"/>
      <c r="U332" s="94"/>
      <c r="V332" s="94"/>
      <c r="W332" s="94"/>
      <c r="X332" s="94"/>
      <c r="Y332" s="94"/>
      <c r="Z332" s="94"/>
    </row>
    <row r="333" spans="1:26" ht="13">
      <c r="A333" s="93"/>
      <c r="B333" s="93"/>
      <c r="C333" s="2"/>
      <c r="D333" s="2"/>
      <c r="E333" s="2"/>
      <c r="F333" s="2"/>
      <c r="G333" s="2"/>
      <c r="H333" s="94"/>
      <c r="I333" s="94"/>
      <c r="J333" s="94"/>
      <c r="K333" s="94"/>
      <c r="L333" s="94"/>
      <c r="M333" s="94"/>
      <c r="N333" s="94"/>
      <c r="O333" s="94"/>
      <c r="P333" s="94"/>
      <c r="Q333" s="94"/>
      <c r="R333" s="94"/>
      <c r="S333" s="94"/>
      <c r="T333" s="94"/>
      <c r="U333" s="94"/>
      <c r="V333" s="94"/>
      <c r="W333" s="94"/>
      <c r="X333" s="94"/>
      <c r="Y333" s="94"/>
      <c r="Z333" s="94"/>
    </row>
    <row r="334" spans="1:26" ht="13">
      <c r="A334" s="93"/>
      <c r="B334" s="93"/>
      <c r="C334" s="2"/>
      <c r="D334" s="2"/>
      <c r="E334" s="2"/>
      <c r="F334" s="2"/>
      <c r="G334" s="2"/>
      <c r="H334" s="94"/>
      <c r="I334" s="94"/>
      <c r="J334" s="94"/>
      <c r="K334" s="94"/>
      <c r="L334" s="94"/>
      <c r="M334" s="94"/>
      <c r="N334" s="94"/>
      <c r="O334" s="94"/>
      <c r="P334" s="94"/>
      <c r="Q334" s="94"/>
      <c r="R334" s="94"/>
      <c r="S334" s="94"/>
      <c r="T334" s="94"/>
      <c r="U334" s="94"/>
      <c r="V334" s="94"/>
      <c r="W334" s="94"/>
      <c r="X334" s="94"/>
      <c r="Y334" s="94"/>
      <c r="Z334" s="94"/>
    </row>
    <row r="335" spans="1:26" ht="13">
      <c r="A335" s="93"/>
      <c r="B335" s="93"/>
      <c r="C335" s="2"/>
      <c r="D335" s="2"/>
      <c r="E335" s="2"/>
      <c r="F335" s="2"/>
      <c r="G335" s="2"/>
      <c r="H335" s="94"/>
      <c r="I335" s="94"/>
      <c r="J335" s="94"/>
      <c r="K335" s="94"/>
      <c r="L335" s="94"/>
      <c r="M335" s="94"/>
      <c r="N335" s="94"/>
      <c r="O335" s="94"/>
      <c r="P335" s="94"/>
      <c r="Q335" s="94"/>
      <c r="R335" s="94"/>
      <c r="S335" s="94"/>
      <c r="T335" s="94"/>
      <c r="U335" s="94"/>
      <c r="V335" s="94"/>
      <c r="W335" s="94"/>
      <c r="X335" s="94"/>
      <c r="Y335" s="94"/>
      <c r="Z335" s="94"/>
    </row>
    <row r="336" spans="1:26" ht="13">
      <c r="A336" s="93"/>
      <c r="B336" s="93"/>
      <c r="C336" s="2"/>
      <c r="D336" s="2"/>
      <c r="E336" s="2"/>
      <c r="F336" s="2"/>
      <c r="G336" s="2"/>
      <c r="H336" s="94"/>
      <c r="I336" s="94"/>
      <c r="J336" s="94"/>
      <c r="K336" s="94"/>
      <c r="L336" s="94"/>
      <c r="M336" s="94"/>
      <c r="N336" s="94"/>
      <c r="O336" s="94"/>
      <c r="P336" s="94"/>
      <c r="Q336" s="94"/>
      <c r="R336" s="94"/>
      <c r="S336" s="94"/>
      <c r="T336" s="94"/>
      <c r="U336" s="94"/>
      <c r="V336" s="94"/>
      <c r="W336" s="94"/>
      <c r="X336" s="94"/>
      <c r="Y336" s="94"/>
      <c r="Z336" s="94"/>
    </row>
    <row r="337" spans="1:26" ht="13">
      <c r="A337" s="93"/>
      <c r="B337" s="93"/>
      <c r="C337" s="2"/>
      <c r="D337" s="2"/>
      <c r="E337" s="2"/>
      <c r="F337" s="2"/>
      <c r="G337" s="2"/>
      <c r="H337" s="94"/>
      <c r="I337" s="94"/>
      <c r="J337" s="94"/>
      <c r="K337" s="94"/>
      <c r="L337" s="94"/>
      <c r="M337" s="94"/>
      <c r="N337" s="94"/>
      <c r="O337" s="94"/>
      <c r="P337" s="94"/>
      <c r="Q337" s="94"/>
      <c r="R337" s="94"/>
      <c r="S337" s="94"/>
      <c r="T337" s="94"/>
      <c r="U337" s="94"/>
      <c r="V337" s="94"/>
      <c r="W337" s="94"/>
      <c r="X337" s="94"/>
      <c r="Y337" s="94"/>
      <c r="Z337" s="94"/>
    </row>
    <row r="338" spans="1:26" ht="13">
      <c r="A338" s="93"/>
      <c r="B338" s="93"/>
      <c r="C338" s="2"/>
      <c r="D338" s="2"/>
      <c r="E338" s="2"/>
      <c r="F338" s="2"/>
      <c r="G338" s="2"/>
      <c r="H338" s="94"/>
      <c r="I338" s="94"/>
      <c r="J338" s="94"/>
      <c r="K338" s="94"/>
      <c r="L338" s="94"/>
      <c r="M338" s="94"/>
      <c r="N338" s="94"/>
      <c r="O338" s="94"/>
      <c r="P338" s="94"/>
      <c r="Q338" s="94"/>
      <c r="R338" s="94"/>
      <c r="S338" s="94"/>
      <c r="T338" s="94"/>
      <c r="U338" s="94"/>
      <c r="V338" s="94"/>
      <c r="W338" s="94"/>
      <c r="X338" s="94"/>
      <c r="Y338" s="94"/>
      <c r="Z338" s="94"/>
    </row>
    <row r="339" spans="1:26" ht="13">
      <c r="A339" s="93"/>
      <c r="B339" s="93"/>
      <c r="C339" s="2"/>
      <c r="D339" s="2"/>
      <c r="E339" s="2"/>
      <c r="F339" s="2"/>
      <c r="G339" s="2"/>
      <c r="H339" s="94"/>
      <c r="I339" s="94"/>
      <c r="J339" s="94"/>
      <c r="K339" s="94"/>
      <c r="L339" s="94"/>
      <c r="M339" s="94"/>
      <c r="N339" s="94"/>
      <c r="O339" s="94"/>
      <c r="P339" s="94"/>
      <c r="Q339" s="94"/>
      <c r="R339" s="94"/>
      <c r="S339" s="94"/>
      <c r="T339" s="94"/>
      <c r="U339" s="94"/>
      <c r="V339" s="94"/>
      <c r="W339" s="94"/>
      <c r="X339" s="94"/>
      <c r="Y339" s="94"/>
      <c r="Z339" s="94"/>
    </row>
    <row r="340" spans="1:26" ht="13">
      <c r="A340" s="93"/>
      <c r="B340" s="93"/>
      <c r="C340" s="2"/>
      <c r="D340" s="2"/>
      <c r="E340" s="2"/>
      <c r="F340" s="2"/>
      <c r="G340" s="2"/>
      <c r="H340" s="94"/>
      <c r="I340" s="94"/>
      <c r="J340" s="94"/>
      <c r="K340" s="94"/>
      <c r="L340" s="94"/>
      <c r="M340" s="94"/>
      <c r="N340" s="94"/>
      <c r="O340" s="94"/>
      <c r="P340" s="94"/>
      <c r="Q340" s="94"/>
      <c r="R340" s="94"/>
      <c r="S340" s="94"/>
      <c r="T340" s="94"/>
      <c r="U340" s="94"/>
      <c r="V340" s="94"/>
      <c r="W340" s="94"/>
      <c r="X340" s="94"/>
      <c r="Y340" s="94"/>
      <c r="Z340" s="94"/>
    </row>
    <row r="341" spans="1:26" ht="13">
      <c r="A341" s="93"/>
      <c r="B341" s="93"/>
      <c r="C341" s="2"/>
      <c r="D341" s="2"/>
      <c r="E341" s="2"/>
      <c r="F341" s="2"/>
      <c r="G341" s="2"/>
      <c r="H341" s="94"/>
      <c r="I341" s="94"/>
      <c r="J341" s="94"/>
      <c r="K341" s="94"/>
      <c r="L341" s="94"/>
      <c r="M341" s="94"/>
      <c r="N341" s="94"/>
      <c r="O341" s="94"/>
      <c r="P341" s="94"/>
      <c r="Q341" s="94"/>
      <c r="R341" s="94"/>
      <c r="S341" s="94"/>
      <c r="T341" s="94"/>
      <c r="U341" s="94"/>
      <c r="V341" s="94"/>
      <c r="W341" s="94"/>
      <c r="X341" s="94"/>
      <c r="Y341" s="94"/>
      <c r="Z341" s="94"/>
    </row>
    <row r="342" spans="1:26" ht="13">
      <c r="A342" s="93"/>
      <c r="B342" s="93"/>
      <c r="C342" s="2"/>
      <c r="D342" s="2"/>
      <c r="E342" s="2"/>
      <c r="F342" s="2"/>
      <c r="G342" s="2"/>
      <c r="H342" s="94"/>
      <c r="I342" s="94"/>
      <c r="J342" s="94"/>
      <c r="K342" s="94"/>
      <c r="L342" s="94"/>
      <c r="M342" s="94"/>
      <c r="N342" s="94"/>
      <c r="O342" s="94"/>
      <c r="P342" s="94"/>
      <c r="Q342" s="94"/>
      <c r="R342" s="94"/>
      <c r="S342" s="94"/>
      <c r="T342" s="94"/>
      <c r="U342" s="94"/>
      <c r="V342" s="94"/>
      <c r="W342" s="94"/>
      <c r="X342" s="94"/>
      <c r="Y342" s="94"/>
      <c r="Z342" s="94"/>
    </row>
    <row r="343" spans="1:26" ht="13">
      <c r="A343" s="93"/>
      <c r="B343" s="93"/>
      <c r="C343" s="2"/>
      <c r="D343" s="2"/>
      <c r="E343" s="2"/>
      <c r="F343" s="2"/>
      <c r="G343" s="2"/>
      <c r="H343" s="94"/>
      <c r="I343" s="94"/>
      <c r="J343" s="94"/>
      <c r="K343" s="94"/>
      <c r="L343" s="94"/>
      <c r="M343" s="94"/>
      <c r="N343" s="94"/>
      <c r="O343" s="94"/>
      <c r="P343" s="94"/>
      <c r="Q343" s="94"/>
      <c r="R343" s="94"/>
      <c r="S343" s="94"/>
      <c r="T343" s="94"/>
      <c r="U343" s="94"/>
      <c r="V343" s="94"/>
      <c r="W343" s="94"/>
      <c r="X343" s="94"/>
      <c r="Y343" s="94"/>
      <c r="Z343" s="94"/>
    </row>
    <row r="344" spans="1:26" ht="13">
      <c r="A344" s="93"/>
      <c r="B344" s="93"/>
      <c r="C344" s="2"/>
      <c r="D344" s="2"/>
      <c r="E344" s="2"/>
      <c r="F344" s="2"/>
      <c r="G344" s="2"/>
      <c r="H344" s="94"/>
      <c r="I344" s="94"/>
      <c r="J344" s="94"/>
      <c r="K344" s="94"/>
      <c r="L344" s="94"/>
      <c r="M344" s="94"/>
      <c r="N344" s="94"/>
      <c r="O344" s="94"/>
      <c r="P344" s="94"/>
      <c r="Q344" s="94"/>
      <c r="R344" s="94"/>
      <c r="S344" s="94"/>
      <c r="T344" s="94"/>
      <c r="U344" s="94"/>
      <c r="V344" s="94"/>
      <c r="W344" s="94"/>
      <c r="X344" s="94"/>
      <c r="Y344" s="94"/>
      <c r="Z344" s="94"/>
    </row>
    <row r="345" spans="1:26" ht="13">
      <c r="A345" s="93"/>
      <c r="B345" s="93"/>
      <c r="C345" s="2"/>
      <c r="D345" s="2"/>
      <c r="E345" s="2"/>
      <c r="F345" s="2"/>
      <c r="G345" s="2"/>
      <c r="H345" s="94"/>
      <c r="I345" s="94"/>
      <c r="J345" s="94"/>
      <c r="K345" s="94"/>
      <c r="L345" s="94"/>
      <c r="M345" s="94"/>
      <c r="N345" s="94"/>
      <c r="O345" s="94"/>
      <c r="P345" s="94"/>
      <c r="Q345" s="94"/>
      <c r="R345" s="94"/>
      <c r="S345" s="94"/>
      <c r="T345" s="94"/>
      <c r="U345" s="94"/>
      <c r="V345" s="94"/>
      <c r="W345" s="94"/>
      <c r="X345" s="94"/>
      <c r="Y345" s="94"/>
      <c r="Z345" s="94"/>
    </row>
    <row r="346" spans="1:26" ht="13">
      <c r="A346" s="93"/>
      <c r="B346" s="93"/>
      <c r="C346" s="2"/>
      <c r="D346" s="2"/>
      <c r="E346" s="2"/>
      <c r="F346" s="2"/>
      <c r="G346" s="2"/>
      <c r="H346" s="94"/>
      <c r="I346" s="94"/>
      <c r="J346" s="94"/>
      <c r="K346" s="94"/>
      <c r="L346" s="94"/>
      <c r="M346" s="94"/>
      <c r="N346" s="94"/>
      <c r="O346" s="94"/>
      <c r="P346" s="94"/>
      <c r="Q346" s="94"/>
      <c r="R346" s="94"/>
      <c r="S346" s="94"/>
      <c r="T346" s="94"/>
      <c r="U346" s="94"/>
      <c r="V346" s="94"/>
      <c r="W346" s="94"/>
      <c r="X346" s="94"/>
      <c r="Y346" s="94"/>
      <c r="Z346" s="94"/>
    </row>
    <row r="347" spans="1:26" ht="13">
      <c r="A347" s="93"/>
      <c r="B347" s="93"/>
      <c r="C347" s="2"/>
      <c r="D347" s="2"/>
      <c r="E347" s="2"/>
      <c r="F347" s="2"/>
      <c r="G347" s="2"/>
      <c r="H347" s="94"/>
      <c r="I347" s="94"/>
      <c r="J347" s="94"/>
      <c r="K347" s="94"/>
      <c r="L347" s="94"/>
      <c r="M347" s="94"/>
      <c r="N347" s="94"/>
      <c r="O347" s="94"/>
      <c r="P347" s="94"/>
      <c r="Q347" s="94"/>
      <c r="R347" s="94"/>
      <c r="S347" s="94"/>
      <c r="T347" s="94"/>
      <c r="U347" s="94"/>
      <c r="V347" s="94"/>
      <c r="W347" s="94"/>
      <c r="X347" s="94"/>
      <c r="Y347" s="94"/>
      <c r="Z347" s="94"/>
    </row>
    <row r="348" spans="1:26" ht="13">
      <c r="A348" s="93"/>
      <c r="B348" s="93"/>
      <c r="C348" s="2"/>
      <c r="D348" s="2"/>
      <c r="E348" s="2"/>
      <c r="F348" s="2"/>
      <c r="G348" s="2"/>
      <c r="H348" s="94"/>
      <c r="I348" s="94"/>
      <c r="J348" s="94"/>
      <c r="K348" s="94"/>
      <c r="L348" s="94"/>
      <c r="M348" s="94"/>
      <c r="N348" s="94"/>
      <c r="O348" s="94"/>
      <c r="P348" s="94"/>
      <c r="Q348" s="94"/>
      <c r="R348" s="94"/>
      <c r="S348" s="94"/>
      <c r="T348" s="94"/>
      <c r="U348" s="94"/>
      <c r="V348" s="94"/>
      <c r="W348" s="94"/>
      <c r="X348" s="94"/>
      <c r="Y348" s="94"/>
      <c r="Z348" s="94"/>
    </row>
    <row r="349" spans="1:26" ht="13">
      <c r="A349" s="93"/>
      <c r="B349" s="93"/>
      <c r="C349" s="2"/>
      <c r="D349" s="2"/>
      <c r="E349" s="2"/>
      <c r="F349" s="2"/>
      <c r="G349" s="2"/>
      <c r="H349" s="94"/>
      <c r="I349" s="94"/>
      <c r="J349" s="94"/>
      <c r="K349" s="94"/>
      <c r="L349" s="94"/>
      <c r="M349" s="94"/>
      <c r="N349" s="94"/>
      <c r="O349" s="94"/>
      <c r="P349" s="94"/>
      <c r="Q349" s="94"/>
      <c r="R349" s="94"/>
      <c r="S349" s="94"/>
      <c r="T349" s="94"/>
      <c r="U349" s="94"/>
      <c r="V349" s="94"/>
      <c r="W349" s="94"/>
      <c r="X349" s="94"/>
      <c r="Y349" s="94"/>
      <c r="Z349" s="94"/>
    </row>
    <row r="350" spans="1:26" ht="13">
      <c r="A350" s="93"/>
      <c r="B350" s="93"/>
      <c r="C350" s="2"/>
      <c r="D350" s="2"/>
      <c r="E350" s="2"/>
      <c r="F350" s="2"/>
      <c r="G350" s="2"/>
      <c r="H350" s="94"/>
      <c r="I350" s="94"/>
      <c r="J350" s="94"/>
      <c r="K350" s="94"/>
      <c r="L350" s="94"/>
      <c r="M350" s="94"/>
      <c r="N350" s="94"/>
      <c r="O350" s="94"/>
      <c r="P350" s="94"/>
      <c r="Q350" s="94"/>
      <c r="R350" s="94"/>
      <c r="S350" s="94"/>
      <c r="T350" s="94"/>
      <c r="U350" s="94"/>
      <c r="V350" s="94"/>
      <c r="W350" s="94"/>
      <c r="X350" s="94"/>
      <c r="Y350" s="94"/>
      <c r="Z350" s="94"/>
    </row>
    <row r="351" spans="1:26" ht="13">
      <c r="A351" s="93"/>
      <c r="B351" s="93"/>
      <c r="C351" s="2"/>
      <c r="D351" s="2"/>
      <c r="E351" s="2"/>
      <c r="F351" s="2"/>
      <c r="G351" s="2"/>
      <c r="H351" s="94"/>
      <c r="I351" s="94"/>
      <c r="J351" s="94"/>
      <c r="K351" s="94"/>
      <c r="L351" s="94"/>
      <c r="M351" s="94"/>
      <c r="N351" s="94"/>
      <c r="O351" s="94"/>
      <c r="P351" s="94"/>
      <c r="Q351" s="94"/>
      <c r="R351" s="94"/>
      <c r="S351" s="94"/>
      <c r="T351" s="94"/>
      <c r="U351" s="94"/>
      <c r="V351" s="94"/>
      <c r="W351" s="94"/>
      <c r="X351" s="94"/>
      <c r="Y351" s="94"/>
      <c r="Z351" s="94"/>
    </row>
    <row r="352" spans="1:26" ht="13">
      <c r="A352" s="93"/>
      <c r="B352" s="93"/>
      <c r="C352" s="2"/>
      <c r="D352" s="2"/>
      <c r="E352" s="2"/>
      <c r="F352" s="2"/>
      <c r="G352" s="2"/>
      <c r="H352" s="94"/>
      <c r="I352" s="94"/>
      <c r="J352" s="94"/>
      <c r="K352" s="94"/>
      <c r="L352" s="94"/>
      <c r="M352" s="94"/>
      <c r="N352" s="94"/>
      <c r="O352" s="94"/>
      <c r="P352" s="94"/>
      <c r="Q352" s="94"/>
      <c r="R352" s="94"/>
      <c r="S352" s="94"/>
      <c r="T352" s="94"/>
      <c r="U352" s="94"/>
      <c r="V352" s="94"/>
      <c r="W352" s="94"/>
      <c r="X352" s="94"/>
      <c r="Y352" s="94"/>
      <c r="Z352" s="94"/>
    </row>
    <row r="353" spans="1:26" ht="13">
      <c r="A353" s="93"/>
      <c r="B353" s="93"/>
      <c r="C353" s="2"/>
      <c r="D353" s="2"/>
      <c r="E353" s="2"/>
      <c r="F353" s="2"/>
      <c r="G353" s="2"/>
      <c r="H353" s="94"/>
      <c r="I353" s="94"/>
      <c r="J353" s="94"/>
      <c r="K353" s="94"/>
      <c r="L353" s="94"/>
      <c r="M353" s="94"/>
      <c r="N353" s="94"/>
      <c r="O353" s="94"/>
      <c r="P353" s="94"/>
      <c r="Q353" s="94"/>
      <c r="R353" s="94"/>
      <c r="S353" s="94"/>
      <c r="T353" s="94"/>
      <c r="U353" s="94"/>
      <c r="V353" s="94"/>
      <c r="W353" s="94"/>
      <c r="X353" s="94"/>
      <c r="Y353" s="94"/>
      <c r="Z353" s="94"/>
    </row>
    <row r="354" spans="1:26" ht="13">
      <c r="A354" s="93"/>
      <c r="B354" s="93"/>
      <c r="C354" s="2"/>
      <c r="D354" s="2"/>
      <c r="E354" s="2"/>
      <c r="F354" s="2"/>
      <c r="G354" s="2"/>
      <c r="H354" s="94"/>
      <c r="I354" s="94"/>
      <c r="J354" s="94"/>
      <c r="K354" s="94"/>
      <c r="L354" s="94"/>
      <c r="M354" s="94"/>
      <c r="N354" s="94"/>
      <c r="O354" s="94"/>
      <c r="P354" s="94"/>
      <c r="Q354" s="94"/>
      <c r="R354" s="94"/>
      <c r="S354" s="94"/>
      <c r="T354" s="94"/>
      <c r="U354" s="94"/>
      <c r="V354" s="94"/>
      <c r="W354" s="94"/>
      <c r="X354" s="94"/>
      <c r="Y354" s="94"/>
      <c r="Z354" s="94"/>
    </row>
    <row r="355" spans="1:26" ht="13">
      <c r="A355" s="93"/>
      <c r="B355" s="93"/>
      <c r="C355" s="2"/>
      <c r="D355" s="2"/>
      <c r="E355" s="2"/>
      <c r="F355" s="2"/>
      <c r="G355" s="2"/>
      <c r="H355" s="94"/>
      <c r="I355" s="94"/>
      <c r="J355" s="94"/>
      <c r="K355" s="94"/>
      <c r="L355" s="94"/>
      <c r="M355" s="94"/>
      <c r="N355" s="94"/>
      <c r="O355" s="94"/>
      <c r="P355" s="94"/>
      <c r="Q355" s="94"/>
      <c r="R355" s="94"/>
      <c r="S355" s="94"/>
      <c r="T355" s="94"/>
      <c r="U355" s="94"/>
      <c r="V355" s="94"/>
      <c r="W355" s="94"/>
      <c r="X355" s="94"/>
      <c r="Y355" s="94"/>
      <c r="Z355" s="94"/>
    </row>
    <row r="356" spans="1:26" ht="13">
      <c r="A356" s="93"/>
      <c r="B356" s="93"/>
      <c r="C356" s="2"/>
      <c r="D356" s="2"/>
      <c r="E356" s="2"/>
      <c r="F356" s="2"/>
      <c r="G356" s="2"/>
      <c r="H356" s="94"/>
      <c r="I356" s="94"/>
      <c r="J356" s="94"/>
      <c r="K356" s="94"/>
      <c r="L356" s="94"/>
      <c r="M356" s="94"/>
      <c r="N356" s="94"/>
      <c r="O356" s="94"/>
      <c r="P356" s="94"/>
      <c r="Q356" s="94"/>
      <c r="R356" s="94"/>
      <c r="S356" s="94"/>
      <c r="T356" s="94"/>
      <c r="U356" s="94"/>
      <c r="V356" s="94"/>
      <c r="W356" s="94"/>
      <c r="X356" s="94"/>
      <c r="Y356" s="94"/>
      <c r="Z356" s="94"/>
    </row>
    <row r="357" spans="1:26" ht="13">
      <c r="A357" s="93"/>
      <c r="B357" s="93"/>
      <c r="C357" s="2"/>
      <c r="D357" s="2"/>
      <c r="E357" s="2"/>
      <c r="F357" s="2"/>
      <c r="G357" s="2"/>
      <c r="H357" s="94"/>
      <c r="I357" s="94"/>
      <c r="J357" s="94"/>
      <c r="K357" s="94"/>
      <c r="L357" s="94"/>
      <c r="M357" s="94"/>
      <c r="N357" s="94"/>
      <c r="O357" s="94"/>
      <c r="P357" s="94"/>
      <c r="Q357" s="94"/>
      <c r="R357" s="94"/>
      <c r="S357" s="94"/>
      <c r="T357" s="94"/>
      <c r="U357" s="94"/>
      <c r="V357" s="94"/>
      <c r="W357" s="94"/>
      <c r="X357" s="94"/>
      <c r="Y357" s="94"/>
      <c r="Z357" s="94"/>
    </row>
    <row r="358" spans="1:26" ht="13">
      <c r="A358" s="93"/>
      <c r="B358" s="93"/>
      <c r="C358" s="2"/>
      <c r="D358" s="2"/>
      <c r="E358" s="2"/>
      <c r="F358" s="2"/>
      <c r="G358" s="2"/>
      <c r="H358" s="94"/>
      <c r="I358" s="94"/>
      <c r="J358" s="94"/>
      <c r="K358" s="94"/>
      <c r="L358" s="94"/>
      <c r="M358" s="94"/>
      <c r="N358" s="94"/>
      <c r="O358" s="94"/>
      <c r="P358" s="94"/>
      <c r="Q358" s="94"/>
      <c r="R358" s="94"/>
      <c r="S358" s="94"/>
      <c r="T358" s="94"/>
      <c r="U358" s="94"/>
      <c r="V358" s="94"/>
      <c r="W358" s="94"/>
      <c r="X358" s="94"/>
      <c r="Y358" s="94"/>
      <c r="Z358" s="94"/>
    </row>
    <row r="359" spans="1:26" ht="13">
      <c r="A359" s="93"/>
      <c r="B359" s="93"/>
      <c r="C359" s="2"/>
      <c r="D359" s="2"/>
      <c r="E359" s="2"/>
      <c r="F359" s="2"/>
      <c r="G359" s="2"/>
      <c r="H359" s="94"/>
      <c r="I359" s="94"/>
      <c r="J359" s="94"/>
      <c r="K359" s="94"/>
      <c r="L359" s="94"/>
      <c r="M359" s="94"/>
      <c r="N359" s="94"/>
      <c r="O359" s="94"/>
      <c r="P359" s="94"/>
      <c r="Q359" s="94"/>
      <c r="R359" s="94"/>
      <c r="S359" s="94"/>
      <c r="T359" s="94"/>
      <c r="U359" s="94"/>
      <c r="V359" s="94"/>
      <c r="W359" s="94"/>
      <c r="X359" s="94"/>
      <c r="Y359" s="94"/>
      <c r="Z359" s="94"/>
    </row>
    <row r="360" spans="1:26" ht="13">
      <c r="A360" s="93"/>
      <c r="B360" s="93"/>
      <c r="C360" s="2"/>
      <c r="D360" s="2"/>
      <c r="E360" s="2"/>
      <c r="F360" s="2"/>
      <c r="G360" s="2"/>
      <c r="H360" s="94"/>
      <c r="I360" s="94"/>
      <c r="J360" s="94"/>
      <c r="K360" s="94"/>
      <c r="L360" s="94"/>
      <c r="M360" s="94"/>
      <c r="N360" s="94"/>
      <c r="O360" s="94"/>
      <c r="P360" s="94"/>
      <c r="Q360" s="94"/>
      <c r="R360" s="94"/>
      <c r="S360" s="94"/>
      <c r="T360" s="94"/>
      <c r="U360" s="94"/>
      <c r="V360" s="94"/>
      <c r="W360" s="94"/>
      <c r="X360" s="94"/>
      <c r="Y360" s="94"/>
      <c r="Z360" s="94"/>
    </row>
    <row r="361" spans="1:26" ht="13">
      <c r="A361" s="93"/>
      <c r="B361" s="93"/>
      <c r="C361" s="2"/>
      <c r="D361" s="2"/>
      <c r="E361" s="2"/>
      <c r="F361" s="2"/>
      <c r="G361" s="2"/>
      <c r="H361" s="94"/>
      <c r="I361" s="94"/>
      <c r="J361" s="94"/>
      <c r="K361" s="94"/>
      <c r="L361" s="94"/>
      <c r="M361" s="94"/>
      <c r="N361" s="94"/>
      <c r="O361" s="94"/>
      <c r="P361" s="94"/>
      <c r="Q361" s="94"/>
      <c r="R361" s="94"/>
      <c r="S361" s="94"/>
      <c r="T361" s="94"/>
      <c r="U361" s="94"/>
      <c r="V361" s="94"/>
      <c r="W361" s="94"/>
      <c r="X361" s="94"/>
      <c r="Y361" s="94"/>
      <c r="Z361" s="94"/>
    </row>
    <row r="362" spans="1:26" ht="13">
      <c r="A362" s="93"/>
      <c r="B362" s="93"/>
      <c r="C362" s="2"/>
      <c r="D362" s="2"/>
      <c r="E362" s="2"/>
      <c r="F362" s="2"/>
      <c r="G362" s="2"/>
      <c r="H362" s="94"/>
      <c r="I362" s="94"/>
      <c r="J362" s="94"/>
      <c r="K362" s="94"/>
      <c r="L362" s="94"/>
      <c r="M362" s="94"/>
      <c r="N362" s="94"/>
      <c r="O362" s="94"/>
      <c r="P362" s="94"/>
      <c r="Q362" s="94"/>
      <c r="R362" s="94"/>
      <c r="S362" s="94"/>
      <c r="T362" s="94"/>
      <c r="U362" s="94"/>
      <c r="V362" s="94"/>
      <c r="W362" s="94"/>
      <c r="X362" s="94"/>
      <c r="Y362" s="94"/>
      <c r="Z362" s="94"/>
    </row>
    <row r="363" spans="1:26" ht="13">
      <c r="A363" s="93"/>
      <c r="B363" s="93"/>
      <c r="C363" s="2"/>
      <c r="D363" s="2"/>
      <c r="E363" s="2"/>
      <c r="F363" s="2"/>
      <c r="G363" s="2"/>
      <c r="H363" s="94"/>
      <c r="I363" s="94"/>
      <c r="J363" s="94"/>
      <c r="K363" s="94"/>
      <c r="L363" s="94"/>
      <c r="M363" s="94"/>
      <c r="N363" s="94"/>
      <c r="O363" s="94"/>
      <c r="P363" s="94"/>
      <c r="Q363" s="94"/>
      <c r="R363" s="94"/>
      <c r="S363" s="94"/>
      <c r="T363" s="94"/>
      <c r="U363" s="94"/>
      <c r="V363" s="94"/>
      <c r="W363" s="94"/>
      <c r="X363" s="94"/>
      <c r="Y363" s="94"/>
      <c r="Z363" s="94"/>
    </row>
    <row r="364" spans="1:26" ht="13">
      <c r="A364" s="93"/>
      <c r="B364" s="93"/>
      <c r="C364" s="2"/>
      <c r="D364" s="2"/>
      <c r="E364" s="2"/>
      <c r="F364" s="2"/>
      <c r="G364" s="2"/>
      <c r="H364" s="94"/>
      <c r="I364" s="94"/>
      <c r="J364" s="94"/>
      <c r="K364" s="94"/>
      <c r="L364" s="94"/>
      <c r="M364" s="94"/>
      <c r="N364" s="94"/>
      <c r="O364" s="94"/>
      <c r="P364" s="94"/>
      <c r="Q364" s="94"/>
      <c r="R364" s="94"/>
      <c r="S364" s="94"/>
      <c r="T364" s="94"/>
      <c r="U364" s="94"/>
      <c r="V364" s="94"/>
      <c r="W364" s="94"/>
      <c r="X364" s="94"/>
      <c r="Y364" s="94"/>
      <c r="Z364" s="94"/>
    </row>
    <row r="365" spans="1:26" ht="13">
      <c r="A365" s="93"/>
      <c r="B365" s="93"/>
      <c r="C365" s="2"/>
      <c r="D365" s="2"/>
      <c r="E365" s="2"/>
      <c r="F365" s="2"/>
      <c r="G365" s="2"/>
      <c r="H365" s="94"/>
      <c r="I365" s="94"/>
      <c r="J365" s="94"/>
      <c r="K365" s="94"/>
      <c r="L365" s="94"/>
      <c r="M365" s="94"/>
      <c r="N365" s="94"/>
      <c r="O365" s="94"/>
      <c r="P365" s="94"/>
      <c r="Q365" s="94"/>
      <c r="R365" s="94"/>
      <c r="S365" s="94"/>
      <c r="T365" s="94"/>
      <c r="U365" s="94"/>
      <c r="V365" s="94"/>
      <c r="W365" s="94"/>
      <c r="X365" s="94"/>
      <c r="Y365" s="94"/>
      <c r="Z365" s="94"/>
    </row>
    <row r="366" spans="1:26" ht="13">
      <c r="A366" s="93"/>
      <c r="B366" s="93"/>
      <c r="C366" s="2"/>
      <c r="D366" s="2"/>
      <c r="E366" s="2"/>
      <c r="F366" s="2"/>
      <c r="G366" s="2"/>
      <c r="H366" s="94"/>
      <c r="I366" s="94"/>
      <c r="J366" s="94"/>
      <c r="K366" s="94"/>
      <c r="L366" s="94"/>
      <c r="M366" s="94"/>
      <c r="N366" s="94"/>
      <c r="O366" s="94"/>
      <c r="P366" s="94"/>
      <c r="Q366" s="94"/>
      <c r="R366" s="94"/>
      <c r="S366" s="94"/>
      <c r="T366" s="94"/>
      <c r="U366" s="94"/>
      <c r="V366" s="94"/>
      <c r="W366" s="94"/>
      <c r="X366" s="94"/>
      <c r="Y366" s="94"/>
      <c r="Z366" s="94"/>
    </row>
    <row r="367" spans="1:26" ht="13">
      <c r="A367" s="93"/>
      <c r="B367" s="93"/>
      <c r="C367" s="2"/>
      <c r="D367" s="2"/>
      <c r="E367" s="2"/>
      <c r="F367" s="2"/>
      <c r="G367" s="2"/>
      <c r="H367" s="94"/>
      <c r="I367" s="94"/>
      <c r="J367" s="94"/>
      <c r="K367" s="94"/>
      <c r="L367" s="94"/>
      <c r="M367" s="94"/>
      <c r="N367" s="94"/>
      <c r="O367" s="94"/>
      <c r="P367" s="94"/>
      <c r="Q367" s="94"/>
      <c r="R367" s="94"/>
      <c r="S367" s="94"/>
      <c r="T367" s="94"/>
      <c r="U367" s="94"/>
      <c r="V367" s="94"/>
      <c r="W367" s="94"/>
      <c r="X367" s="94"/>
      <c r="Y367" s="94"/>
      <c r="Z367" s="94"/>
    </row>
    <row r="368" spans="1:26" ht="13">
      <c r="A368" s="93"/>
      <c r="B368" s="93"/>
      <c r="C368" s="2"/>
      <c r="D368" s="2"/>
      <c r="E368" s="2"/>
      <c r="F368" s="2"/>
      <c r="G368" s="2"/>
      <c r="H368" s="94"/>
      <c r="I368" s="94"/>
      <c r="J368" s="94"/>
      <c r="K368" s="94"/>
      <c r="L368" s="94"/>
      <c r="M368" s="94"/>
      <c r="N368" s="94"/>
      <c r="O368" s="94"/>
      <c r="P368" s="94"/>
      <c r="Q368" s="94"/>
      <c r="R368" s="94"/>
      <c r="S368" s="94"/>
      <c r="T368" s="94"/>
      <c r="U368" s="94"/>
      <c r="V368" s="94"/>
      <c r="W368" s="94"/>
      <c r="X368" s="94"/>
      <c r="Y368" s="94"/>
      <c r="Z368" s="94"/>
    </row>
    <row r="369" spans="1:26" ht="13">
      <c r="A369" s="93"/>
      <c r="B369" s="93"/>
      <c r="C369" s="2"/>
      <c r="D369" s="2"/>
      <c r="E369" s="2"/>
      <c r="F369" s="2"/>
      <c r="G369" s="2"/>
      <c r="H369" s="94"/>
      <c r="I369" s="94"/>
      <c r="J369" s="94"/>
      <c r="K369" s="94"/>
      <c r="L369" s="94"/>
      <c r="M369" s="94"/>
      <c r="N369" s="94"/>
      <c r="O369" s="94"/>
      <c r="P369" s="94"/>
      <c r="Q369" s="94"/>
      <c r="R369" s="94"/>
      <c r="S369" s="94"/>
      <c r="T369" s="94"/>
      <c r="U369" s="94"/>
      <c r="V369" s="94"/>
      <c r="W369" s="94"/>
      <c r="X369" s="94"/>
      <c r="Y369" s="94"/>
      <c r="Z369" s="94"/>
    </row>
    <row r="370" spans="1:26" ht="13">
      <c r="A370" s="93"/>
      <c r="B370" s="93"/>
      <c r="C370" s="2"/>
      <c r="D370" s="2"/>
      <c r="E370" s="2"/>
      <c r="F370" s="2"/>
      <c r="G370" s="2"/>
      <c r="H370" s="94"/>
      <c r="I370" s="94"/>
      <c r="J370" s="94"/>
      <c r="K370" s="94"/>
      <c r="L370" s="94"/>
      <c r="M370" s="94"/>
      <c r="N370" s="94"/>
      <c r="O370" s="94"/>
      <c r="P370" s="94"/>
      <c r="Q370" s="94"/>
      <c r="R370" s="94"/>
      <c r="S370" s="94"/>
      <c r="T370" s="94"/>
      <c r="U370" s="94"/>
      <c r="V370" s="94"/>
      <c r="W370" s="94"/>
      <c r="X370" s="94"/>
      <c r="Y370" s="94"/>
      <c r="Z370" s="94"/>
    </row>
    <row r="371" spans="1:26" ht="13">
      <c r="A371" s="93"/>
      <c r="B371" s="93"/>
      <c r="C371" s="2"/>
      <c r="D371" s="2"/>
      <c r="E371" s="2"/>
      <c r="F371" s="2"/>
      <c r="G371" s="2"/>
      <c r="H371" s="94"/>
      <c r="I371" s="94"/>
      <c r="J371" s="94"/>
      <c r="K371" s="94"/>
      <c r="L371" s="94"/>
      <c r="M371" s="94"/>
      <c r="N371" s="94"/>
      <c r="O371" s="94"/>
      <c r="P371" s="94"/>
      <c r="Q371" s="94"/>
      <c r="R371" s="94"/>
      <c r="S371" s="94"/>
      <c r="T371" s="94"/>
      <c r="U371" s="94"/>
      <c r="V371" s="94"/>
      <c r="W371" s="94"/>
      <c r="X371" s="94"/>
      <c r="Y371" s="94"/>
      <c r="Z371" s="94"/>
    </row>
    <row r="372" spans="1:26" ht="13">
      <c r="A372" s="93"/>
      <c r="B372" s="93"/>
      <c r="C372" s="2"/>
      <c r="D372" s="2"/>
      <c r="E372" s="2"/>
      <c r="F372" s="2"/>
      <c r="G372" s="2"/>
      <c r="H372" s="94"/>
      <c r="I372" s="94"/>
      <c r="J372" s="94"/>
      <c r="K372" s="94"/>
      <c r="L372" s="94"/>
      <c r="M372" s="94"/>
      <c r="N372" s="94"/>
      <c r="O372" s="94"/>
      <c r="P372" s="94"/>
      <c r="Q372" s="94"/>
      <c r="R372" s="94"/>
      <c r="S372" s="94"/>
      <c r="T372" s="94"/>
      <c r="U372" s="94"/>
      <c r="V372" s="94"/>
      <c r="W372" s="94"/>
      <c r="X372" s="94"/>
      <c r="Y372" s="94"/>
      <c r="Z372" s="94"/>
    </row>
    <row r="373" spans="1:26" ht="13">
      <c r="A373" s="93"/>
      <c r="B373" s="93"/>
      <c r="C373" s="2"/>
      <c r="D373" s="2"/>
      <c r="E373" s="2"/>
      <c r="F373" s="2"/>
      <c r="G373" s="2"/>
      <c r="H373" s="94"/>
      <c r="I373" s="94"/>
      <c r="J373" s="94"/>
      <c r="K373" s="94"/>
      <c r="L373" s="94"/>
      <c r="M373" s="94"/>
      <c r="N373" s="94"/>
      <c r="O373" s="94"/>
      <c r="P373" s="94"/>
      <c r="Q373" s="94"/>
      <c r="R373" s="94"/>
      <c r="S373" s="94"/>
      <c r="T373" s="94"/>
      <c r="U373" s="94"/>
      <c r="V373" s="94"/>
      <c r="W373" s="94"/>
      <c r="X373" s="94"/>
      <c r="Y373" s="94"/>
      <c r="Z373" s="94"/>
    </row>
    <row r="374" spans="1:26" ht="13">
      <c r="A374" s="93"/>
      <c r="B374" s="93"/>
      <c r="C374" s="2"/>
      <c r="D374" s="2"/>
      <c r="E374" s="2"/>
      <c r="F374" s="2"/>
      <c r="G374" s="2"/>
      <c r="H374" s="94"/>
      <c r="I374" s="94"/>
      <c r="J374" s="94"/>
      <c r="K374" s="94"/>
      <c r="L374" s="94"/>
      <c r="M374" s="94"/>
      <c r="N374" s="94"/>
      <c r="O374" s="94"/>
      <c r="P374" s="94"/>
      <c r="Q374" s="94"/>
      <c r="R374" s="94"/>
      <c r="S374" s="94"/>
      <c r="T374" s="94"/>
      <c r="U374" s="94"/>
      <c r="V374" s="94"/>
      <c r="W374" s="94"/>
      <c r="X374" s="94"/>
      <c r="Y374" s="94"/>
      <c r="Z374" s="94"/>
    </row>
    <row r="375" spans="1:26" ht="13">
      <c r="A375" s="93"/>
      <c r="B375" s="93"/>
      <c r="C375" s="2"/>
      <c r="D375" s="2"/>
      <c r="E375" s="2"/>
      <c r="F375" s="2"/>
      <c r="G375" s="2"/>
      <c r="H375" s="94"/>
      <c r="I375" s="94"/>
      <c r="J375" s="94"/>
      <c r="K375" s="94"/>
      <c r="L375" s="94"/>
      <c r="M375" s="94"/>
      <c r="N375" s="94"/>
      <c r="O375" s="94"/>
      <c r="P375" s="94"/>
      <c r="Q375" s="94"/>
      <c r="R375" s="94"/>
      <c r="S375" s="94"/>
      <c r="T375" s="94"/>
      <c r="U375" s="94"/>
      <c r="V375" s="94"/>
      <c r="W375" s="94"/>
      <c r="X375" s="94"/>
      <c r="Y375" s="94"/>
      <c r="Z375" s="94"/>
    </row>
    <row r="376" spans="1:26" ht="13">
      <c r="A376" s="93"/>
      <c r="B376" s="93"/>
      <c r="C376" s="2"/>
      <c r="D376" s="2"/>
      <c r="E376" s="2"/>
      <c r="F376" s="2"/>
      <c r="G376" s="2"/>
      <c r="H376" s="94"/>
      <c r="I376" s="94"/>
      <c r="J376" s="94"/>
      <c r="K376" s="94"/>
      <c r="L376" s="94"/>
      <c r="M376" s="94"/>
      <c r="N376" s="94"/>
      <c r="O376" s="94"/>
      <c r="P376" s="94"/>
      <c r="Q376" s="94"/>
      <c r="R376" s="94"/>
      <c r="S376" s="94"/>
      <c r="T376" s="94"/>
      <c r="U376" s="94"/>
      <c r="V376" s="94"/>
      <c r="W376" s="94"/>
      <c r="X376" s="94"/>
      <c r="Y376" s="94"/>
      <c r="Z376" s="94"/>
    </row>
    <row r="377" spans="1:26" ht="13">
      <c r="A377" s="93"/>
      <c r="B377" s="93"/>
      <c r="C377" s="2"/>
      <c r="D377" s="2"/>
      <c r="E377" s="2"/>
      <c r="F377" s="2"/>
      <c r="G377" s="2"/>
      <c r="H377" s="94"/>
      <c r="I377" s="94"/>
      <c r="J377" s="94"/>
      <c r="K377" s="94"/>
      <c r="L377" s="94"/>
      <c r="M377" s="94"/>
      <c r="N377" s="94"/>
      <c r="O377" s="94"/>
      <c r="P377" s="94"/>
      <c r="Q377" s="94"/>
      <c r="R377" s="94"/>
      <c r="S377" s="94"/>
      <c r="T377" s="94"/>
      <c r="U377" s="94"/>
      <c r="V377" s="94"/>
      <c r="W377" s="94"/>
      <c r="X377" s="94"/>
      <c r="Y377" s="94"/>
      <c r="Z377" s="94"/>
    </row>
    <row r="378" spans="1:26" ht="13">
      <c r="A378" s="93"/>
      <c r="B378" s="93"/>
      <c r="C378" s="2"/>
      <c r="D378" s="2"/>
      <c r="E378" s="2"/>
      <c r="F378" s="2"/>
      <c r="G378" s="2"/>
      <c r="H378" s="94"/>
      <c r="I378" s="94"/>
      <c r="J378" s="94"/>
      <c r="K378" s="94"/>
      <c r="L378" s="94"/>
      <c r="M378" s="94"/>
      <c r="N378" s="94"/>
      <c r="O378" s="94"/>
      <c r="P378" s="94"/>
      <c r="Q378" s="94"/>
      <c r="R378" s="94"/>
      <c r="S378" s="94"/>
      <c r="T378" s="94"/>
      <c r="U378" s="94"/>
      <c r="V378" s="94"/>
      <c r="W378" s="94"/>
      <c r="X378" s="94"/>
      <c r="Y378" s="94"/>
      <c r="Z378" s="94"/>
    </row>
    <row r="379" spans="1:26" ht="13">
      <c r="A379" s="93"/>
      <c r="B379" s="93"/>
      <c r="C379" s="2"/>
      <c r="D379" s="2"/>
      <c r="E379" s="2"/>
      <c r="F379" s="2"/>
      <c r="G379" s="2"/>
      <c r="H379" s="94"/>
      <c r="I379" s="94"/>
      <c r="J379" s="94"/>
      <c r="K379" s="94"/>
      <c r="L379" s="94"/>
      <c r="M379" s="94"/>
      <c r="N379" s="94"/>
      <c r="O379" s="94"/>
      <c r="P379" s="94"/>
      <c r="Q379" s="94"/>
      <c r="R379" s="94"/>
      <c r="S379" s="94"/>
      <c r="T379" s="94"/>
      <c r="U379" s="94"/>
      <c r="V379" s="94"/>
      <c r="W379" s="94"/>
      <c r="X379" s="94"/>
      <c r="Y379" s="94"/>
      <c r="Z379" s="94"/>
    </row>
    <row r="380" spans="1:26" ht="13">
      <c r="A380" s="93"/>
      <c r="B380" s="93"/>
      <c r="C380" s="2"/>
      <c r="D380" s="2"/>
      <c r="E380" s="2"/>
      <c r="F380" s="2"/>
      <c r="G380" s="2"/>
      <c r="H380" s="94"/>
      <c r="I380" s="94"/>
      <c r="J380" s="94"/>
      <c r="K380" s="94"/>
      <c r="L380" s="94"/>
      <c r="M380" s="94"/>
      <c r="N380" s="94"/>
      <c r="O380" s="94"/>
      <c r="P380" s="94"/>
      <c r="Q380" s="94"/>
      <c r="R380" s="94"/>
      <c r="S380" s="94"/>
      <c r="T380" s="94"/>
      <c r="U380" s="94"/>
      <c r="V380" s="94"/>
      <c r="W380" s="94"/>
      <c r="X380" s="94"/>
      <c r="Y380" s="94"/>
      <c r="Z380" s="94"/>
    </row>
    <row r="381" spans="1:26" ht="13">
      <c r="A381" s="93"/>
      <c r="B381" s="93"/>
      <c r="C381" s="2"/>
      <c r="D381" s="2"/>
      <c r="E381" s="2"/>
      <c r="F381" s="2"/>
      <c r="G381" s="2"/>
      <c r="H381" s="94"/>
      <c r="I381" s="94"/>
      <c r="J381" s="94"/>
      <c r="K381" s="94"/>
      <c r="L381" s="94"/>
      <c r="M381" s="94"/>
      <c r="N381" s="94"/>
      <c r="O381" s="94"/>
      <c r="P381" s="94"/>
      <c r="Q381" s="94"/>
      <c r="R381" s="94"/>
      <c r="S381" s="94"/>
      <c r="T381" s="94"/>
      <c r="U381" s="94"/>
      <c r="V381" s="94"/>
      <c r="W381" s="94"/>
      <c r="X381" s="94"/>
      <c r="Y381" s="94"/>
      <c r="Z381" s="94"/>
    </row>
    <row r="382" spans="1:26" ht="13">
      <c r="A382" s="93"/>
      <c r="B382" s="93"/>
      <c r="C382" s="2"/>
      <c r="D382" s="2"/>
      <c r="E382" s="2"/>
      <c r="F382" s="2"/>
      <c r="G382" s="2"/>
      <c r="H382" s="94"/>
      <c r="I382" s="94"/>
      <c r="J382" s="94"/>
      <c r="K382" s="94"/>
      <c r="L382" s="94"/>
      <c r="M382" s="94"/>
      <c r="N382" s="94"/>
      <c r="O382" s="94"/>
      <c r="P382" s="94"/>
      <c r="Q382" s="94"/>
      <c r="R382" s="94"/>
      <c r="S382" s="94"/>
      <c r="T382" s="94"/>
      <c r="U382" s="94"/>
      <c r="V382" s="94"/>
      <c r="W382" s="94"/>
      <c r="X382" s="94"/>
      <c r="Y382" s="94"/>
      <c r="Z382" s="94"/>
    </row>
    <row r="383" spans="1:26" ht="13">
      <c r="A383" s="93"/>
      <c r="B383" s="93"/>
      <c r="C383" s="2"/>
      <c r="D383" s="2"/>
      <c r="E383" s="2"/>
      <c r="F383" s="2"/>
      <c r="G383" s="2"/>
      <c r="H383" s="94"/>
      <c r="I383" s="94"/>
      <c r="J383" s="94"/>
      <c r="K383" s="94"/>
      <c r="L383" s="94"/>
      <c r="M383" s="94"/>
      <c r="N383" s="94"/>
      <c r="O383" s="94"/>
      <c r="P383" s="94"/>
      <c r="Q383" s="94"/>
      <c r="R383" s="94"/>
      <c r="S383" s="94"/>
      <c r="T383" s="94"/>
      <c r="U383" s="94"/>
      <c r="V383" s="94"/>
      <c r="W383" s="94"/>
      <c r="X383" s="94"/>
      <c r="Y383" s="94"/>
      <c r="Z383" s="94"/>
    </row>
    <row r="384" spans="1:26" ht="13">
      <c r="A384" s="93"/>
      <c r="B384" s="93"/>
      <c r="C384" s="2"/>
      <c r="D384" s="2"/>
      <c r="E384" s="2"/>
      <c r="F384" s="2"/>
      <c r="G384" s="2"/>
      <c r="H384" s="94"/>
      <c r="I384" s="94"/>
      <c r="J384" s="94"/>
      <c r="K384" s="94"/>
      <c r="L384" s="94"/>
      <c r="M384" s="94"/>
      <c r="N384" s="94"/>
      <c r="O384" s="94"/>
      <c r="P384" s="94"/>
      <c r="Q384" s="94"/>
      <c r="R384" s="94"/>
      <c r="S384" s="94"/>
      <c r="T384" s="94"/>
      <c r="U384" s="94"/>
      <c r="V384" s="94"/>
      <c r="W384" s="94"/>
      <c r="X384" s="94"/>
      <c r="Y384" s="94"/>
      <c r="Z384" s="94"/>
    </row>
    <row r="385" spans="1:26" ht="13">
      <c r="A385" s="93"/>
      <c r="B385" s="93"/>
      <c r="C385" s="2"/>
      <c r="D385" s="2"/>
      <c r="E385" s="2"/>
      <c r="F385" s="2"/>
      <c r="G385" s="2"/>
      <c r="H385" s="94"/>
      <c r="I385" s="94"/>
      <c r="J385" s="94"/>
      <c r="K385" s="94"/>
      <c r="L385" s="94"/>
      <c r="M385" s="94"/>
      <c r="N385" s="94"/>
      <c r="O385" s="94"/>
      <c r="P385" s="94"/>
      <c r="Q385" s="94"/>
      <c r="R385" s="94"/>
      <c r="S385" s="94"/>
      <c r="T385" s="94"/>
      <c r="U385" s="94"/>
      <c r="V385" s="94"/>
      <c r="W385" s="94"/>
      <c r="X385" s="94"/>
      <c r="Y385" s="94"/>
      <c r="Z385" s="94"/>
    </row>
    <row r="386" spans="1:26" ht="13">
      <c r="A386" s="93"/>
      <c r="B386" s="93"/>
      <c r="C386" s="2"/>
      <c r="D386" s="2"/>
      <c r="E386" s="2"/>
      <c r="F386" s="2"/>
      <c r="G386" s="2"/>
      <c r="H386" s="94"/>
      <c r="I386" s="94"/>
      <c r="J386" s="94"/>
      <c r="K386" s="94"/>
      <c r="L386" s="94"/>
      <c r="M386" s="94"/>
      <c r="N386" s="94"/>
      <c r="O386" s="94"/>
      <c r="P386" s="94"/>
      <c r="Q386" s="94"/>
      <c r="R386" s="94"/>
      <c r="S386" s="94"/>
      <c r="T386" s="94"/>
      <c r="U386" s="94"/>
      <c r="V386" s="94"/>
      <c r="W386" s="94"/>
      <c r="X386" s="94"/>
      <c r="Y386" s="94"/>
      <c r="Z386" s="94"/>
    </row>
    <row r="387" spans="1:26" ht="13">
      <c r="A387" s="93"/>
      <c r="B387" s="93"/>
      <c r="C387" s="2"/>
      <c r="D387" s="2"/>
      <c r="E387" s="2"/>
      <c r="F387" s="2"/>
      <c r="G387" s="2"/>
      <c r="H387" s="94"/>
      <c r="I387" s="94"/>
      <c r="J387" s="94"/>
      <c r="K387" s="94"/>
      <c r="L387" s="94"/>
      <c r="M387" s="94"/>
      <c r="N387" s="94"/>
      <c r="O387" s="94"/>
      <c r="P387" s="94"/>
      <c r="Q387" s="94"/>
      <c r="R387" s="94"/>
      <c r="S387" s="94"/>
      <c r="T387" s="94"/>
      <c r="U387" s="94"/>
      <c r="V387" s="94"/>
      <c r="W387" s="94"/>
      <c r="X387" s="94"/>
      <c r="Y387" s="94"/>
      <c r="Z387" s="94"/>
    </row>
    <row r="388" spans="1:26" ht="13">
      <c r="A388" s="93"/>
      <c r="B388" s="93"/>
      <c r="C388" s="2"/>
      <c r="D388" s="2"/>
      <c r="E388" s="2"/>
      <c r="F388" s="2"/>
      <c r="G388" s="2"/>
      <c r="H388" s="94"/>
      <c r="I388" s="94"/>
      <c r="J388" s="94"/>
      <c r="K388" s="94"/>
      <c r="L388" s="94"/>
      <c r="M388" s="94"/>
      <c r="N388" s="94"/>
      <c r="O388" s="94"/>
      <c r="P388" s="94"/>
      <c r="Q388" s="94"/>
      <c r="R388" s="94"/>
      <c r="S388" s="94"/>
      <c r="T388" s="94"/>
      <c r="U388" s="94"/>
      <c r="V388" s="94"/>
      <c r="W388" s="94"/>
      <c r="X388" s="94"/>
      <c r="Y388" s="94"/>
      <c r="Z388" s="94"/>
    </row>
    <row r="389" spans="1:26" ht="13">
      <c r="A389" s="93"/>
      <c r="B389" s="93"/>
      <c r="C389" s="2"/>
      <c r="D389" s="2"/>
      <c r="E389" s="2"/>
      <c r="F389" s="2"/>
      <c r="G389" s="2"/>
      <c r="H389" s="94"/>
      <c r="I389" s="94"/>
      <c r="J389" s="94"/>
      <c r="K389" s="94"/>
      <c r="L389" s="94"/>
      <c r="M389" s="94"/>
      <c r="N389" s="94"/>
      <c r="O389" s="94"/>
      <c r="P389" s="94"/>
      <c r="Q389" s="94"/>
      <c r="R389" s="94"/>
      <c r="S389" s="94"/>
      <c r="T389" s="94"/>
      <c r="U389" s="94"/>
      <c r="V389" s="94"/>
      <c r="W389" s="94"/>
      <c r="X389" s="94"/>
      <c r="Y389" s="94"/>
      <c r="Z389" s="94"/>
    </row>
    <row r="390" spans="1:26" ht="13">
      <c r="A390" s="93"/>
      <c r="B390" s="93"/>
      <c r="C390" s="2"/>
      <c r="D390" s="2"/>
      <c r="E390" s="2"/>
      <c r="F390" s="2"/>
      <c r="G390" s="2"/>
      <c r="H390" s="94"/>
      <c r="I390" s="94"/>
      <c r="J390" s="94"/>
      <c r="K390" s="94"/>
      <c r="L390" s="94"/>
      <c r="M390" s="94"/>
      <c r="N390" s="94"/>
      <c r="O390" s="94"/>
      <c r="P390" s="94"/>
      <c r="Q390" s="94"/>
      <c r="R390" s="94"/>
      <c r="S390" s="94"/>
      <c r="T390" s="94"/>
      <c r="U390" s="94"/>
      <c r="V390" s="94"/>
      <c r="W390" s="94"/>
      <c r="X390" s="94"/>
      <c r="Y390" s="94"/>
      <c r="Z390" s="94"/>
    </row>
    <row r="391" spans="1:26" ht="13">
      <c r="A391" s="93"/>
      <c r="B391" s="93"/>
      <c r="C391" s="2"/>
      <c r="D391" s="2"/>
      <c r="E391" s="2"/>
      <c r="F391" s="2"/>
      <c r="G391" s="2"/>
      <c r="H391" s="94"/>
      <c r="I391" s="94"/>
      <c r="J391" s="94"/>
      <c r="K391" s="94"/>
      <c r="L391" s="94"/>
      <c r="M391" s="94"/>
      <c r="N391" s="94"/>
      <c r="O391" s="94"/>
      <c r="P391" s="94"/>
      <c r="Q391" s="94"/>
      <c r="R391" s="94"/>
      <c r="S391" s="94"/>
      <c r="T391" s="94"/>
      <c r="U391" s="94"/>
      <c r="V391" s="94"/>
      <c r="W391" s="94"/>
      <c r="X391" s="94"/>
      <c r="Y391" s="94"/>
      <c r="Z391" s="94"/>
    </row>
    <row r="392" spans="1:26" ht="13">
      <c r="A392" s="93"/>
      <c r="B392" s="93"/>
      <c r="C392" s="2"/>
      <c r="D392" s="2"/>
      <c r="E392" s="2"/>
      <c r="F392" s="2"/>
      <c r="G392" s="2"/>
      <c r="H392" s="94"/>
      <c r="I392" s="94"/>
      <c r="J392" s="94"/>
      <c r="K392" s="94"/>
      <c r="L392" s="94"/>
      <c r="M392" s="94"/>
      <c r="N392" s="94"/>
      <c r="O392" s="94"/>
      <c r="P392" s="94"/>
      <c r="Q392" s="94"/>
      <c r="R392" s="94"/>
      <c r="S392" s="94"/>
      <c r="T392" s="94"/>
      <c r="U392" s="94"/>
      <c r="V392" s="94"/>
      <c r="W392" s="94"/>
      <c r="X392" s="94"/>
      <c r="Y392" s="94"/>
      <c r="Z392" s="94"/>
    </row>
    <row r="393" spans="1:26" ht="13">
      <c r="A393" s="93"/>
      <c r="B393" s="93"/>
      <c r="C393" s="2"/>
      <c r="D393" s="2"/>
      <c r="E393" s="2"/>
      <c r="F393" s="2"/>
      <c r="G393" s="2"/>
      <c r="H393" s="94"/>
      <c r="I393" s="94"/>
      <c r="J393" s="94"/>
      <c r="K393" s="94"/>
      <c r="L393" s="94"/>
      <c r="M393" s="94"/>
      <c r="N393" s="94"/>
      <c r="O393" s="94"/>
      <c r="P393" s="94"/>
      <c r="Q393" s="94"/>
      <c r="R393" s="94"/>
      <c r="S393" s="94"/>
      <c r="T393" s="94"/>
      <c r="U393" s="94"/>
      <c r="V393" s="94"/>
      <c r="W393" s="94"/>
      <c r="X393" s="94"/>
      <c r="Y393" s="94"/>
      <c r="Z393" s="94"/>
    </row>
    <row r="394" spans="1:26" ht="13">
      <c r="A394" s="93"/>
      <c r="B394" s="93"/>
      <c r="C394" s="2"/>
      <c r="D394" s="2"/>
      <c r="E394" s="2"/>
      <c r="F394" s="2"/>
      <c r="G394" s="2"/>
      <c r="H394" s="94"/>
      <c r="I394" s="94"/>
      <c r="J394" s="94"/>
      <c r="K394" s="94"/>
      <c r="L394" s="94"/>
      <c r="M394" s="94"/>
      <c r="N394" s="94"/>
      <c r="O394" s="94"/>
      <c r="P394" s="94"/>
      <c r="Q394" s="94"/>
      <c r="R394" s="94"/>
      <c r="S394" s="94"/>
      <c r="T394" s="94"/>
      <c r="U394" s="94"/>
      <c r="V394" s="94"/>
      <c r="W394" s="94"/>
      <c r="X394" s="94"/>
      <c r="Y394" s="94"/>
      <c r="Z394" s="94"/>
    </row>
    <row r="395" spans="1:26" ht="13">
      <c r="A395" s="93"/>
      <c r="B395" s="93"/>
      <c r="C395" s="2"/>
      <c r="D395" s="2"/>
      <c r="E395" s="2"/>
      <c r="F395" s="2"/>
      <c r="G395" s="2"/>
      <c r="H395" s="94"/>
      <c r="I395" s="94"/>
      <c r="J395" s="94"/>
      <c r="K395" s="94"/>
      <c r="L395" s="94"/>
      <c r="M395" s="94"/>
      <c r="N395" s="94"/>
      <c r="O395" s="94"/>
      <c r="P395" s="94"/>
      <c r="Q395" s="94"/>
      <c r="R395" s="94"/>
      <c r="S395" s="94"/>
      <c r="T395" s="94"/>
      <c r="U395" s="94"/>
      <c r="V395" s="94"/>
      <c r="W395" s="94"/>
      <c r="X395" s="94"/>
      <c r="Y395" s="94"/>
      <c r="Z395" s="94"/>
    </row>
    <row r="396" spans="1:26" ht="13">
      <c r="A396" s="93"/>
      <c r="B396" s="93"/>
      <c r="C396" s="2"/>
      <c r="D396" s="2"/>
      <c r="E396" s="2"/>
      <c r="F396" s="2"/>
      <c r="G396" s="2"/>
      <c r="H396" s="94"/>
      <c r="I396" s="94"/>
      <c r="J396" s="94"/>
      <c r="K396" s="94"/>
      <c r="L396" s="94"/>
      <c r="M396" s="94"/>
      <c r="N396" s="94"/>
      <c r="O396" s="94"/>
      <c r="P396" s="94"/>
      <c r="Q396" s="94"/>
      <c r="R396" s="94"/>
      <c r="S396" s="94"/>
      <c r="T396" s="94"/>
      <c r="U396" s="94"/>
      <c r="V396" s="94"/>
      <c r="W396" s="94"/>
      <c r="X396" s="94"/>
      <c r="Y396" s="94"/>
      <c r="Z396" s="94"/>
    </row>
    <row r="397" spans="1:26" ht="13">
      <c r="A397" s="93"/>
      <c r="B397" s="93"/>
      <c r="C397" s="2"/>
      <c r="D397" s="2"/>
      <c r="E397" s="2"/>
      <c r="F397" s="2"/>
      <c r="G397" s="2"/>
      <c r="H397" s="94"/>
      <c r="I397" s="94"/>
      <c r="J397" s="94"/>
      <c r="K397" s="94"/>
      <c r="L397" s="94"/>
      <c r="M397" s="94"/>
      <c r="N397" s="94"/>
      <c r="O397" s="94"/>
      <c r="P397" s="94"/>
      <c r="Q397" s="94"/>
      <c r="R397" s="94"/>
      <c r="S397" s="94"/>
      <c r="T397" s="94"/>
      <c r="U397" s="94"/>
      <c r="V397" s="94"/>
      <c r="W397" s="94"/>
      <c r="X397" s="94"/>
      <c r="Y397" s="94"/>
      <c r="Z397" s="94"/>
    </row>
    <row r="398" spans="1:26" ht="13">
      <c r="A398" s="93"/>
      <c r="B398" s="93"/>
      <c r="C398" s="2"/>
      <c r="D398" s="2"/>
      <c r="E398" s="2"/>
      <c r="F398" s="2"/>
      <c r="G398" s="2"/>
      <c r="H398" s="94"/>
      <c r="I398" s="94"/>
      <c r="J398" s="94"/>
      <c r="K398" s="94"/>
      <c r="L398" s="94"/>
      <c r="M398" s="94"/>
      <c r="N398" s="94"/>
      <c r="O398" s="94"/>
      <c r="P398" s="94"/>
      <c r="Q398" s="94"/>
      <c r="R398" s="94"/>
      <c r="S398" s="94"/>
      <c r="T398" s="94"/>
      <c r="U398" s="94"/>
      <c r="V398" s="94"/>
      <c r="W398" s="94"/>
      <c r="X398" s="94"/>
      <c r="Y398" s="94"/>
      <c r="Z398" s="94"/>
    </row>
    <row r="399" spans="1:26" ht="13">
      <c r="A399" s="93"/>
      <c r="B399" s="93"/>
      <c r="C399" s="2"/>
      <c r="D399" s="2"/>
      <c r="E399" s="2"/>
      <c r="F399" s="2"/>
      <c r="G399" s="2"/>
      <c r="H399" s="94"/>
      <c r="I399" s="94"/>
      <c r="J399" s="94"/>
      <c r="K399" s="94"/>
      <c r="L399" s="94"/>
      <c r="M399" s="94"/>
      <c r="N399" s="94"/>
      <c r="O399" s="94"/>
      <c r="P399" s="94"/>
      <c r="Q399" s="94"/>
      <c r="R399" s="94"/>
      <c r="S399" s="94"/>
      <c r="T399" s="94"/>
      <c r="U399" s="94"/>
      <c r="V399" s="94"/>
      <c r="W399" s="94"/>
      <c r="X399" s="94"/>
      <c r="Y399" s="94"/>
      <c r="Z399" s="94"/>
    </row>
    <row r="400" spans="1:26" ht="13">
      <c r="A400" s="93"/>
      <c r="B400" s="93"/>
      <c r="C400" s="2"/>
      <c r="D400" s="2"/>
      <c r="E400" s="2"/>
      <c r="F400" s="2"/>
      <c r="G400" s="2"/>
      <c r="H400" s="94"/>
      <c r="I400" s="94"/>
      <c r="J400" s="94"/>
      <c r="K400" s="94"/>
      <c r="L400" s="94"/>
      <c r="M400" s="94"/>
      <c r="N400" s="94"/>
      <c r="O400" s="94"/>
      <c r="P400" s="94"/>
      <c r="Q400" s="94"/>
      <c r="R400" s="94"/>
      <c r="S400" s="94"/>
      <c r="T400" s="94"/>
      <c r="U400" s="94"/>
      <c r="V400" s="94"/>
      <c r="W400" s="94"/>
      <c r="X400" s="94"/>
      <c r="Y400" s="94"/>
      <c r="Z400" s="94"/>
    </row>
    <row r="401" spans="1:26" ht="13">
      <c r="A401" s="93"/>
      <c r="B401" s="93"/>
      <c r="C401" s="2"/>
      <c r="D401" s="2"/>
      <c r="E401" s="2"/>
      <c r="F401" s="2"/>
      <c r="G401" s="2"/>
      <c r="H401" s="94"/>
      <c r="I401" s="94"/>
      <c r="J401" s="94"/>
      <c r="K401" s="94"/>
      <c r="L401" s="94"/>
      <c r="M401" s="94"/>
      <c r="N401" s="94"/>
      <c r="O401" s="94"/>
      <c r="P401" s="94"/>
      <c r="Q401" s="94"/>
      <c r="R401" s="94"/>
      <c r="S401" s="94"/>
      <c r="T401" s="94"/>
      <c r="U401" s="94"/>
      <c r="V401" s="94"/>
      <c r="W401" s="94"/>
      <c r="X401" s="94"/>
      <c r="Y401" s="94"/>
      <c r="Z401" s="94"/>
    </row>
    <row r="402" spans="1:26" ht="13">
      <c r="A402" s="93"/>
      <c r="B402" s="93"/>
      <c r="C402" s="2"/>
      <c r="D402" s="2"/>
      <c r="E402" s="2"/>
      <c r="F402" s="2"/>
      <c r="G402" s="2"/>
      <c r="H402" s="94"/>
      <c r="I402" s="94"/>
      <c r="J402" s="94"/>
      <c r="K402" s="94"/>
      <c r="L402" s="94"/>
      <c r="M402" s="94"/>
      <c r="N402" s="94"/>
      <c r="O402" s="94"/>
      <c r="P402" s="94"/>
      <c r="Q402" s="94"/>
      <c r="R402" s="94"/>
      <c r="S402" s="94"/>
      <c r="T402" s="94"/>
      <c r="U402" s="94"/>
      <c r="V402" s="94"/>
      <c r="W402" s="94"/>
      <c r="X402" s="94"/>
      <c r="Y402" s="94"/>
      <c r="Z402" s="94"/>
    </row>
    <row r="403" spans="1:26" ht="13">
      <c r="A403" s="93"/>
      <c r="B403" s="93"/>
      <c r="C403" s="2"/>
      <c r="D403" s="2"/>
      <c r="E403" s="2"/>
      <c r="F403" s="2"/>
      <c r="G403" s="2"/>
      <c r="H403" s="94"/>
      <c r="I403" s="94"/>
      <c r="J403" s="94"/>
      <c r="K403" s="94"/>
      <c r="L403" s="94"/>
      <c r="M403" s="94"/>
      <c r="N403" s="94"/>
      <c r="O403" s="94"/>
      <c r="P403" s="94"/>
      <c r="Q403" s="94"/>
      <c r="R403" s="94"/>
      <c r="S403" s="94"/>
      <c r="T403" s="94"/>
      <c r="U403" s="94"/>
      <c r="V403" s="94"/>
      <c r="W403" s="94"/>
      <c r="X403" s="94"/>
      <c r="Y403" s="94"/>
      <c r="Z403" s="94"/>
    </row>
    <row r="404" spans="1:26" ht="13">
      <c r="A404" s="93"/>
      <c r="B404" s="93"/>
      <c r="C404" s="2"/>
      <c r="D404" s="2"/>
      <c r="E404" s="2"/>
      <c r="F404" s="2"/>
      <c r="G404" s="2"/>
      <c r="H404" s="94"/>
      <c r="I404" s="94"/>
      <c r="J404" s="94"/>
      <c r="K404" s="94"/>
      <c r="L404" s="94"/>
      <c r="M404" s="94"/>
      <c r="N404" s="94"/>
      <c r="O404" s="94"/>
      <c r="P404" s="94"/>
      <c r="Q404" s="94"/>
      <c r="R404" s="94"/>
      <c r="S404" s="94"/>
      <c r="T404" s="94"/>
      <c r="U404" s="94"/>
      <c r="V404" s="94"/>
      <c r="W404" s="94"/>
      <c r="X404" s="94"/>
      <c r="Y404" s="94"/>
      <c r="Z404" s="94"/>
    </row>
    <row r="405" spans="1:26" ht="13">
      <c r="A405" s="93"/>
      <c r="B405" s="93"/>
      <c r="C405" s="2"/>
      <c r="D405" s="2"/>
      <c r="E405" s="2"/>
      <c r="F405" s="2"/>
      <c r="G405" s="2"/>
      <c r="H405" s="94"/>
      <c r="I405" s="94"/>
      <c r="J405" s="94"/>
      <c r="K405" s="94"/>
      <c r="L405" s="94"/>
      <c r="M405" s="94"/>
      <c r="N405" s="94"/>
      <c r="O405" s="94"/>
      <c r="P405" s="94"/>
      <c r="Q405" s="94"/>
      <c r="R405" s="94"/>
      <c r="S405" s="94"/>
      <c r="T405" s="94"/>
      <c r="U405" s="94"/>
      <c r="V405" s="94"/>
      <c r="W405" s="94"/>
      <c r="X405" s="94"/>
      <c r="Y405" s="94"/>
      <c r="Z405" s="94"/>
    </row>
    <row r="406" spans="1:26" ht="13">
      <c r="A406" s="93"/>
      <c r="B406" s="93"/>
      <c r="C406" s="2"/>
      <c r="D406" s="2"/>
      <c r="E406" s="2"/>
      <c r="F406" s="2"/>
      <c r="G406" s="2"/>
      <c r="H406" s="94"/>
      <c r="I406" s="94"/>
      <c r="J406" s="94"/>
      <c r="K406" s="94"/>
      <c r="L406" s="94"/>
      <c r="M406" s="94"/>
      <c r="N406" s="94"/>
      <c r="O406" s="94"/>
      <c r="P406" s="94"/>
      <c r="Q406" s="94"/>
      <c r="R406" s="94"/>
      <c r="S406" s="94"/>
      <c r="T406" s="94"/>
      <c r="U406" s="94"/>
      <c r="V406" s="94"/>
      <c r="W406" s="94"/>
      <c r="X406" s="94"/>
      <c r="Y406" s="94"/>
      <c r="Z406" s="94"/>
    </row>
    <row r="407" spans="1:26" ht="13">
      <c r="A407" s="93"/>
      <c r="B407" s="93"/>
      <c r="C407" s="2"/>
      <c r="D407" s="2"/>
      <c r="E407" s="2"/>
      <c r="F407" s="2"/>
      <c r="G407" s="2"/>
      <c r="H407" s="94"/>
      <c r="I407" s="94"/>
      <c r="J407" s="94"/>
      <c r="K407" s="94"/>
      <c r="L407" s="94"/>
      <c r="M407" s="94"/>
      <c r="N407" s="94"/>
      <c r="O407" s="94"/>
      <c r="P407" s="94"/>
      <c r="Q407" s="94"/>
      <c r="R407" s="94"/>
      <c r="S407" s="94"/>
      <c r="T407" s="94"/>
      <c r="U407" s="94"/>
      <c r="V407" s="94"/>
      <c r="W407" s="94"/>
      <c r="X407" s="94"/>
      <c r="Y407" s="94"/>
      <c r="Z407" s="94"/>
    </row>
    <row r="408" spans="1:26" ht="13">
      <c r="A408" s="93"/>
      <c r="B408" s="93"/>
      <c r="C408" s="2"/>
      <c r="D408" s="2"/>
      <c r="E408" s="2"/>
      <c r="F408" s="2"/>
      <c r="G408" s="2"/>
      <c r="H408" s="94"/>
      <c r="I408" s="94"/>
      <c r="J408" s="94"/>
      <c r="K408" s="94"/>
      <c r="L408" s="94"/>
      <c r="M408" s="94"/>
      <c r="N408" s="94"/>
      <c r="O408" s="94"/>
      <c r="P408" s="94"/>
      <c r="Q408" s="94"/>
      <c r="R408" s="94"/>
      <c r="S408" s="94"/>
      <c r="T408" s="94"/>
      <c r="U408" s="94"/>
      <c r="V408" s="94"/>
      <c r="W408" s="94"/>
      <c r="X408" s="94"/>
      <c r="Y408" s="94"/>
      <c r="Z408" s="94"/>
    </row>
    <row r="409" spans="1:26" ht="13">
      <c r="A409" s="93"/>
      <c r="B409" s="93"/>
      <c r="C409" s="2"/>
      <c r="D409" s="2"/>
      <c r="E409" s="2"/>
      <c r="F409" s="2"/>
      <c r="G409" s="2"/>
      <c r="H409" s="94"/>
      <c r="I409" s="94"/>
      <c r="J409" s="94"/>
      <c r="K409" s="94"/>
      <c r="L409" s="94"/>
      <c r="M409" s="94"/>
      <c r="N409" s="94"/>
      <c r="O409" s="94"/>
      <c r="P409" s="94"/>
      <c r="Q409" s="94"/>
      <c r="R409" s="94"/>
      <c r="S409" s="94"/>
      <c r="T409" s="94"/>
      <c r="U409" s="94"/>
      <c r="V409" s="94"/>
      <c r="W409" s="94"/>
      <c r="X409" s="94"/>
      <c r="Y409" s="94"/>
      <c r="Z409" s="94"/>
    </row>
    <row r="410" spans="1:26" ht="13">
      <c r="A410" s="93"/>
      <c r="B410" s="93"/>
      <c r="C410" s="2"/>
      <c r="D410" s="2"/>
      <c r="E410" s="2"/>
      <c r="F410" s="2"/>
      <c r="G410" s="2"/>
      <c r="H410" s="94"/>
      <c r="I410" s="94"/>
      <c r="J410" s="94"/>
      <c r="K410" s="94"/>
      <c r="L410" s="94"/>
      <c r="M410" s="94"/>
      <c r="N410" s="94"/>
      <c r="O410" s="94"/>
      <c r="P410" s="94"/>
      <c r="Q410" s="94"/>
      <c r="R410" s="94"/>
      <c r="S410" s="94"/>
      <c r="T410" s="94"/>
      <c r="U410" s="94"/>
      <c r="V410" s="94"/>
      <c r="W410" s="94"/>
      <c r="X410" s="94"/>
      <c r="Y410" s="94"/>
      <c r="Z410" s="94"/>
    </row>
    <row r="411" spans="1:26" ht="13">
      <c r="A411" s="93"/>
      <c r="B411" s="93"/>
      <c r="C411" s="2"/>
      <c r="D411" s="2"/>
      <c r="E411" s="2"/>
      <c r="F411" s="2"/>
      <c r="G411" s="2"/>
      <c r="H411" s="94"/>
      <c r="I411" s="94"/>
      <c r="J411" s="94"/>
      <c r="K411" s="94"/>
      <c r="L411" s="94"/>
      <c r="M411" s="94"/>
      <c r="N411" s="94"/>
      <c r="O411" s="94"/>
      <c r="P411" s="94"/>
      <c r="Q411" s="94"/>
      <c r="R411" s="94"/>
      <c r="S411" s="94"/>
      <c r="T411" s="94"/>
      <c r="U411" s="94"/>
      <c r="V411" s="94"/>
      <c r="W411" s="94"/>
      <c r="X411" s="94"/>
      <c r="Y411" s="94"/>
      <c r="Z411" s="94"/>
    </row>
    <row r="412" spans="1:26" ht="13">
      <c r="A412" s="93"/>
      <c r="B412" s="93"/>
      <c r="C412" s="2"/>
      <c r="D412" s="2"/>
      <c r="E412" s="2"/>
      <c r="F412" s="2"/>
      <c r="G412" s="2"/>
      <c r="H412" s="94"/>
      <c r="I412" s="94"/>
      <c r="J412" s="94"/>
      <c r="K412" s="94"/>
      <c r="L412" s="94"/>
      <c r="M412" s="94"/>
      <c r="N412" s="94"/>
      <c r="O412" s="94"/>
      <c r="P412" s="94"/>
      <c r="Q412" s="94"/>
      <c r="R412" s="94"/>
      <c r="S412" s="94"/>
      <c r="T412" s="94"/>
      <c r="U412" s="94"/>
      <c r="V412" s="94"/>
      <c r="W412" s="94"/>
      <c r="X412" s="94"/>
      <c r="Y412" s="94"/>
      <c r="Z412" s="94"/>
    </row>
    <row r="413" spans="1:26" ht="13">
      <c r="A413" s="93"/>
      <c r="B413" s="93"/>
      <c r="C413" s="2"/>
      <c r="D413" s="2"/>
      <c r="E413" s="2"/>
      <c r="F413" s="2"/>
      <c r="G413" s="2"/>
      <c r="H413" s="94"/>
      <c r="I413" s="94"/>
      <c r="J413" s="94"/>
      <c r="K413" s="94"/>
      <c r="L413" s="94"/>
      <c r="M413" s="94"/>
      <c r="N413" s="94"/>
      <c r="O413" s="94"/>
      <c r="P413" s="94"/>
      <c r="Q413" s="94"/>
      <c r="R413" s="94"/>
      <c r="S413" s="94"/>
      <c r="T413" s="94"/>
      <c r="U413" s="94"/>
      <c r="V413" s="94"/>
      <c r="W413" s="94"/>
      <c r="X413" s="94"/>
      <c r="Y413" s="94"/>
      <c r="Z413" s="94"/>
    </row>
    <row r="414" spans="1:26" ht="13">
      <c r="A414" s="93"/>
      <c r="B414" s="93"/>
      <c r="C414" s="2"/>
      <c r="D414" s="2"/>
      <c r="E414" s="2"/>
      <c r="F414" s="2"/>
      <c r="G414" s="2"/>
      <c r="H414" s="94"/>
      <c r="I414" s="94"/>
      <c r="J414" s="94"/>
      <c r="K414" s="94"/>
      <c r="L414" s="94"/>
      <c r="M414" s="94"/>
      <c r="N414" s="94"/>
      <c r="O414" s="94"/>
      <c r="P414" s="94"/>
      <c r="Q414" s="94"/>
      <c r="R414" s="94"/>
      <c r="S414" s="94"/>
      <c r="T414" s="94"/>
      <c r="U414" s="94"/>
      <c r="V414" s="94"/>
      <c r="W414" s="94"/>
      <c r="X414" s="94"/>
      <c r="Y414" s="94"/>
      <c r="Z414" s="94"/>
    </row>
    <row r="415" spans="1:26" ht="13">
      <c r="A415" s="93"/>
      <c r="B415" s="93"/>
      <c r="C415" s="2"/>
      <c r="D415" s="2"/>
      <c r="E415" s="2"/>
      <c r="F415" s="2"/>
      <c r="G415" s="2"/>
      <c r="H415" s="94"/>
      <c r="I415" s="94"/>
      <c r="J415" s="94"/>
      <c r="K415" s="94"/>
      <c r="L415" s="94"/>
      <c r="M415" s="94"/>
      <c r="N415" s="94"/>
      <c r="O415" s="94"/>
      <c r="P415" s="94"/>
      <c r="Q415" s="94"/>
      <c r="R415" s="94"/>
      <c r="S415" s="94"/>
      <c r="T415" s="94"/>
      <c r="U415" s="94"/>
      <c r="V415" s="94"/>
      <c r="W415" s="94"/>
      <c r="X415" s="94"/>
      <c r="Y415" s="94"/>
      <c r="Z415" s="94"/>
    </row>
    <row r="416" spans="1:26" ht="13">
      <c r="A416" s="93"/>
      <c r="B416" s="93"/>
      <c r="C416" s="2"/>
      <c r="D416" s="2"/>
      <c r="E416" s="2"/>
      <c r="F416" s="2"/>
      <c r="G416" s="2"/>
      <c r="H416" s="94"/>
      <c r="I416" s="94"/>
      <c r="J416" s="94"/>
      <c r="K416" s="94"/>
      <c r="L416" s="94"/>
      <c r="M416" s="94"/>
      <c r="N416" s="94"/>
      <c r="O416" s="94"/>
      <c r="P416" s="94"/>
      <c r="Q416" s="94"/>
      <c r="R416" s="94"/>
      <c r="S416" s="94"/>
      <c r="T416" s="94"/>
      <c r="U416" s="94"/>
      <c r="V416" s="94"/>
      <c r="W416" s="94"/>
      <c r="X416" s="94"/>
      <c r="Y416" s="94"/>
      <c r="Z416" s="94"/>
    </row>
    <row r="417" spans="1:26" ht="13">
      <c r="A417" s="93"/>
      <c r="B417" s="93"/>
      <c r="C417" s="2"/>
      <c r="D417" s="2"/>
      <c r="E417" s="2"/>
      <c r="F417" s="2"/>
      <c r="G417" s="2"/>
      <c r="H417" s="94"/>
      <c r="I417" s="94"/>
      <c r="J417" s="94"/>
      <c r="K417" s="94"/>
      <c r="L417" s="94"/>
      <c r="M417" s="94"/>
      <c r="N417" s="94"/>
      <c r="O417" s="94"/>
      <c r="P417" s="94"/>
      <c r="Q417" s="94"/>
      <c r="R417" s="94"/>
      <c r="S417" s="94"/>
      <c r="T417" s="94"/>
      <c r="U417" s="94"/>
      <c r="V417" s="94"/>
      <c r="W417" s="94"/>
      <c r="X417" s="94"/>
      <c r="Y417" s="94"/>
      <c r="Z417" s="94"/>
    </row>
    <row r="418" spans="1:26" ht="13">
      <c r="A418" s="93"/>
      <c r="B418" s="93"/>
      <c r="C418" s="2"/>
      <c r="D418" s="2"/>
      <c r="E418" s="2"/>
      <c r="F418" s="2"/>
      <c r="G418" s="2"/>
      <c r="H418" s="94"/>
      <c r="I418" s="94"/>
      <c r="J418" s="94"/>
      <c r="K418" s="94"/>
      <c r="L418" s="94"/>
      <c r="M418" s="94"/>
      <c r="N418" s="94"/>
      <c r="O418" s="94"/>
      <c r="P418" s="94"/>
      <c r="Q418" s="94"/>
      <c r="R418" s="94"/>
      <c r="S418" s="94"/>
      <c r="T418" s="94"/>
      <c r="U418" s="94"/>
      <c r="V418" s="94"/>
      <c r="W418" s="94"/>
      <c r="X418" s="94"/>
      <c r="Y418" s="94"/>
      <c r="Z418" s="94"/>
    </row>
    <row r="419" spans="1:26" ht="13">
      <c r="A419" s="93"/>
      <c r="B419" s="93"/>
      <c r="C419" s="2"/>
      <c r="D419" s="2"/>
      <c r="E419" s="2"/>
      <c r="F419" s="2"/>
      <c r="G419" s="2"/>
      <c r="H419" s="94"/>
      <c r="I419" s="94"/>
      <c r="J419" s="94"/>
      <c r="K419" s="94"/>
      <c r="L419" s="94"/>
      <c r="M419" s="94"/>
      <c r="N419" s="94"/>
      <c r="O419" s="94"/>
      <c r="P419" s="94"/>
      <c r="Q419" s="94"/>
      <c r="R419" s="94"/>
      <c r="S419" s="94"/>
      <c r="T419" s="94"/>
      <c r="U419" s="94"/>
      <c r="V419" s="94"/>
      <c r="W419" s="94"/>
      <c r="X419" s="94"/>
      <c r="Y419" s="94"/>
      <c r="Z419" s="94"/>
    </row>
    <row r="420" spans="1:26" ht="13">
      <c r="A420" s="93"/>
      <c r="B420" s="93"/>
      <c r="C420" s="2"/>
      <c r="D420" s="2"/>
      <c r="E420" s="2"/>
      <c r="F420" s="2"/>
      <c r="G420" s="2"/>
      <c r="H420" s="94"/>
      <c r="I420" s="94"/>
      <c r="J420" s="94"/>
      <c r="K420" s="94"/>
      <c r="L420" s="94"/>
      <c r="M420" s="94"/>
      <c r="N420" s="94"/>
      <c r="O420" s="94"/>
      <c r="P420" s="94"/>
      <c r="Q420" s="94"/>
      <c r="R420" s="94"/>
      <c r="S420" s="94"/>
      <c r="T420" s="94"/>
      <c r="U420" s="94"/>
      <c r="V420" s="94"/>
      <c r="W420" s="94"/>
      <c r="X420" s="94"/>
      <c r="Y420" s="94"/>
      <c r="Z420" s="94"/>
    </row>
    <row r="421" spans="1:26" ht="13">
      <c r="A421" s="93"/>
      <c r="B421" s="93"/>
      <c r="C421" s="2"/>
      <c r="D421" s="2"/>
      <c r="E421" s="2"/>
      <c r="F421" s="2"/>
      <c r="G421" s="2"/>
      <c r="H421" s="94"/>
      <c r="I421" s="94"/>
      <c r="J421" s="94"/>
      <c r="K421" s="94"/>
      <c r="L421" s="94"/>
      <c r="M421" s="94"/>
      <c r="N421" s="94"/>
      <c r="O421" s="94"/>
      <c r="P421" s="94"/>
      <c r="Q421" s="94"/>
      <c r="R421" s="94"/>
      <c r="S421" s="94"/>
      <c r="T421" s="94"/>
      <c r="U421" s="94"/>
      <c r="V421" s="94"/>
      <c r="W421" s="94"/>
      <c r="X421" s="94"/>
      <c r="Y421" s="94"/>
      <c r="Z421" s="94"/>
    </row>
    <row r="422" spans="1:26" ht="13">
      <c r="A422" s="93"/>
      <c r="B422" s="93"/>
      <c r="C422" s="2"/>
      <c r="D422" s="2"/>
      <c r="E422" s="2"/>
      <c r="F422" s="2"/>
      <c r="G422" s="2"/>
      <c r="H422" s="94"/>
      <c r="I422" s="94"/>
      <c r="J422" s="94"/>
      <c r="K422" s="94"/>
      <c r="L422" s="94"/>
      <c r="M422" s="94"/>
      <c r="N422" s="94"/>
      <c r="O422" s="94"/>
      <c r="P422" s="94"/>
      <c r="Q422" s="94"/>
      <c r="R422" s="94"/>
      <c r="S422" s="94"/>
      <c r="T422" s="94"/>
      <c r="U422" s="94"/>
      <c r="V422" s="94"/>
      <c r="W422" s="94"/>
      <c r="X422" s="94"/>
      <c r="Y422" s="94"/>
      <c r="Z422" s="94"/>
    </row>
    <row r="423" spans="1:26" ht="13">
      <c r="A423" s="93"/>
      <c r="B423" s="93"/>
      <c r="C423" s="2"/>
      <c r="D423" s="2"/>
      <c r="E423" s="2"/>
      <c r="F423" s="2"/>
      <c r="G423" s="2"/>
      <c r="H423" s="94"/>
      <c r="I423" s="94"/>
      <c r="J423" s="94"/>
      <c r="K423" s="94"/>
      <c r="L423" s="94"/>
      <c r="M423" s="94"/>
      <c r="N423" s="94"/>
      <c r="O423" s="94"/>
      <c r="P423" s="94"/>
      <c r="Q423" s="94"/>
      <c r="R423" s="94"/>
      <c r="S423" s="94"/>
      <c r="T423" s="94"/>
      <c r="U423" s="94"/>
      <c r="V423" s="94"/>
      <c r="W423" s="94"/>
      <c r="X423" s="94"/>
      <c r="Y423" s="94"/>
      <c r="Z423" s="94"/>
    </row>
    <row r="424" spans="1:26" ht="13">
      <c r="A424" s="93"/>
      <c r="B424" s="93"/>
      <c r="C424" s="2"/>
      <c r="D424" s="2"/>
      <c r="E424" s="2"/>
      <c r="F424" s="2"/>
      <c r="G424" s="2"/>
      <c r="H424" s="94"/>
      <c r="I424" s="94"/>
      <c r="J424" s="94"/>
      <c r="K424" s="94"/>
      <c r="L424" s="94"/>
      <c r="M424" s="94"/>
      <c r="N424" s="94"/>
      <c r="O424" s="94"/>
      <c r="P424" s="94"/>
      <c r="Q424" s="94"/>
      <c r="R424" s="94"/>
      <c r="S424" s="94"/>
      <c r="T424" s="94"/>
      <c r="U424" s="94"/>
      <c r="V424" s="94"/>
      <c r="W424" s="94"/>
      <c r="X424" s="94"/>
      <c r="Y424" s="94"/>
      <c r="Z424" s="94"/>
    </row>
    <row r="425" spans="1:26" ht="13">
      <c r="A425" s="93"/>
      <c r="B425" s="93"/>
      <c r="C425" s="2"/>
      <c r="D425" s="2"/>
      <c r="E425" s="2"/>
      <c r="F425" s="2"/>
      <c r="G425" s="2"/>
      <c r="H425" s="94"/>
      <c r="I425" s="94"/>
      <c r="J425" s="94"/>
      <c r="K425" s="94"/>
      <c r="L425" s="94"/>
      <c r="M425" s="94"/>
      <c r="N425" s="94"/>
      <c r="O425" s="94"/>
      <c r="P425" s="94"/>
      <c r="Q425" s="94"/>
      <c r="R425" s="94"/>
      <c r="S425" s="94"/>
      <c r="T425" s="94"/>
      <c r="U425" s="94"/>
      <c r="V425" s="94"/>
      <c r="W425" s="94"/>
      <c r="X425" s="94"/>
      <c r="Y425" s="94"/>
      <c r="Z425" s="94"/>
    </row>
    <row r="426" spans="1:26" ht="13">
      <c r="A426" s="93"/>
      <c r="B426" s="93"/>
      <c r="C426" s="2"/>
      <c r="D426" s="2"/>
      <c r="E426" s="2"/>
      <c r="F426" s="2"/>
      <c r="G426" s="2"/>
      <c r="H426" s="94"/>
      <c r="I426" s="94"/>
      <c r="J426" s="94"/>
      <c r="K426" s="94"/>
      <c r="L426" s="94"/>
      <c r="M426" s="94"/>
      <c r="N426" s="94"/>
      <c r="O426" s="94"/>
      <c r="P426" s="94"/>
      <c r="Q426" s="94"/>
      <c r="R426" s="94"/>
      <c r="S426" s="94"/>
      <c r="T426" s="94"/>
      <c r="U426" s="94"/>
      <c r="V426" s="94"/>
      <c r="W426" s="94"/>
      <c r="X426" s="94"/>
      <c r="Y426" s="94"/>
      <c r="Z426" s="94"/>
    </row>
    <row r="427" spans="1:26" ht="13">
      <c r="A427" s="93"/>
      <c r="B427" s="93"/>
      <c r="C427" s="2"/>
      <c r="D427" s="2"/>
      <c r="E427" s="2"/>
      <c r="F427" s="2"/>
      <c r="G427" s="2"/>
      <c r="H427" s="94"/>
      <c r="I427" s="94"/>
      <c r="J427" s="94"/>
      <c r="K427" s="94"/>
      <c r="L427" s="94"/>
      <c r="M427" s="94"/>
      <c r="N427" s="94"/>
      <c r="O427" s="94"/>
      <c r="P427" s="94"/>
      <c r="Q427" s="94"/>
      <c r="R427" s="94"/>
      <c r="S427" s="94"/>
      <c r="T427" s="94"/>
      <c r="U427" s="94"/>
      <c r="V427" s="94"/>
      <c r="W427" s="94"/>
      <c r="X427" s="94"/>
      <c r="Y427" s="94"/>
      <c r="Z427" s="94"/>
    </row>
    <row r="428" spans="1:26" ht="13">
      <c r="A428" s="93"/>
      <c r="B428" s="93"/>
      <c r="C428" s="2"/>
      <c r="D428" s="2"/>
      <c r="E428" s="2"/>
      <c r="F428" s="2"/>
      <c r="G428" s="2"/>
      <c r="H428" s="94"/>
      <c r="I428" s="94"/>
      <c r="J428" s="94"/>
      <c r="K428" s="94"/>
      <c r="L428" s="94"/>
      <c r="M428" s="94"/>
      <c r="N428" s="94"/>
      <c r="O428" s="94"/>
      <c r="P428" s="94"/>
      <c r="Q428" s="94"/>
      <c r="R428" s="94"/>
      <c r="S428" s="94"/>
      <c r="T428" s="94"/>
      <c r="U428" s="94"/>
      <c r="V428" s="94"/>
      <c r="W428" s="94"/>
      <c r="X428" s="94"/>
      <c r="Y428" s="94"/>
      <c r="Z428" s="94"/>
    </row>
    <row r="429" spans="1:26" ht="13">
      <c r="A429" s="93"/>
      <c r="B429" s="93"/>
      <c r="C429" s="2"/>
      <c r="D429" s="2"/>
      <c r="E429" s="2"/>
      <c r="F429" s="2"/>
      <c r="G429" s="2"/>
      <c r="H429" s="94"/>
      <c r="I429" s="94"/>
      <c r="J429" s="94"/>
      <c r="K429" s="94"/>
      <c r="L429" s="94"/>
      <c r="M429" s="94"/>
      <c r="N429" s="94"/>
      <c r="O429" s="94"/>
      <c r="P429" s="94"/>
      <c r="Q429" s="94"/>
      <c r="R429" s="94"/>
      <c r="S429" s="94"/>
      <c r="T429" s="94"/>
      <c r="U429" s="94"/>
      <c r="V429" s="94"/>
      <c r="W429" s="94"/>
      <c r="X429" s="94"/>
      <c r="Y429" s="94"/>
      <c r="Z429" s="94"/>
    </row>
    <row r="430" spans="1:26" ht="13">
      <c r="A430" s="93"/>
      <c r="B430" s="93"/>
      <c r="C430" s="2"/>
      <c r="D430" s="2"/>
      <c r="E430" s="2"/>
      <c r="F430" s="2"/>
      <c r="G430" s="2"/>
      <c r="H430" s="94"/>
      <c r="I430" s="94"/>
      <c r="J430" s="94"/>
      <c r="K430" s="94"/>
      <c r="L430" s="94"/>
      <c r="M430" s="94"/>
      <c r="N430" s="94"/>
      <c r="O430" s="94"/>
      <c r="P430" s="94"/>
      <c r="Q430" s="94"/>
      <c r="R430" s="94"/>
      <c r="S430" s="94"/>
      <c r="T430" s="94"/>
      <c r="U430" s="94"/>
      <c r="V430" s="94"/>
      <c r="W430" s="94"/>
      <c r="X430" s="94"/>
      <c r="Y430" s="94"/>
      <c r="Z430" s="94"/>
    </row>
    <row r="431" spans="1:26" ht="13">
      <c r="A431" s="93"/>
      <c r="B431" s="93"/>
      <c r="C431" s="2"/>
      <c r="D431" s="2"/>
      <c r="E431" s="2"/>
      <c r="F431" s="2"/>
      <c r="G431" s="2"/>
      <c r="H431" s="94"/>
      <c r="I431" s="94"/>
      <c r="J431" s="94"/>
      <c r="K431" s="94"/>
      <c r="L431" s="94"/>
      <c r="M431" s="94"/>
      <c r="N431" s="94"/>
      <c r="O431" s="94"/>
      <c r="P431" s="94"/>
      <c r="Q431" s="94"/>
      <c r="R431" s="94"/>
      <c r="S431" s="94"/>
      <c r="T431" s="94"/>
      <c r="U431" s="94"/>
      <c r="V431" s="94"/>
      <c r="W431" s="94"/>
      <c r="X431" s="94"/>
      <c r="Y431" s="94"/>
      <c r="Z431" s="94"/>
    </row>
    <row r="432" spans="1:26" ht="13">
      <c r="A432" s="93"/>
      <c r="B432" s="93"/>
      <c r="C432" s="2"/>
      <c r="D432" s="2"/>
      <c r="E432" s="2"/>
      <c r="F432" s="2"/>
      <c r="G432" s="2"/>
      <c r="H432" s="94"/>
      <c r="I432" s="94"/>
      <c r="J432" s="94"/>
      <c r="K432" s="94"/>
      <c r="L432" s="94"/>
      <c r="M432" s="94"/>
      <c r="N432" s="94"/>
      <c r="O432" s="94"/>
      <c r="P432" s="94"/>
      <c r="Q432" s="94"/>
      <c r="R432" s="94"/>
      <c r="S432" s="94"/>
      <c r="T432" s="94"/>
      <c r="U432" s="94"/>
      <c r="V432" s="94"/>
      <c r="W432" s="94"/>
      <c r="X432" s="94"/>
      <c r="Y432" s="94"/>
      <c r="Z432" s="94"/>
    </row>
    <row r="433" spans="1:26" ht="13">
      <c r="A433" s="93"/>
      <c r="B433" s="93"/>
      <c r="C433" s="2"/>
      <c r="D433" s="2"/>
      <c r="E433" s="2"/>
      <c r="F433" s="2"/>
      <c r="G433" s="2"/>
      <c r="H433" s="94"/>
      <c r="I433" s="94"/>
      <c r="J433" s="94"/>
      <c r="K433" s="94"/>
      <c r="L433" s="94"/>
      <c r="M433" s="94"/>
      <c r="N433" s="94"/>
      <c r="O433" s="94"/>
      <c r="P433" s="94"/>
      <c r="Q433" s="94"/>
      <c r="R433" s="94"/>
      <c r="S433" s="94"/>
      <c r="T433" s="94"/>
      <c r="U433" s="94"/>
      <c r="V433" s="94"/>
      <c r="W433" s="94"/>
      <c r="X433" s="94"/>
      <c r="Y433" s="94"/>
      <c r="Z433" s="94"/>
    </row>
    <row r="434" spans="1:26" ht="13">
      <c r="A434" s="93"/>
      <c r="B434" s="93"/>
      <c r="C434" s="2"/>
      <c r="D434" s="2"/>
      <c r="E434" s="2"/>
      <c r="F434" s="2"/>
      <c r="G434" s="2"/>
      <c r="H434" s="94"/>
      <c r="I434" s="94"/>
      <c r="J434" s="94"/>
      <c r="K434" s="94"/>
      <c r="L434" s="94"/>
      <c r="M434" s="94"/>
      <c r="N434" s="94"/>
      <c r="O434" s="94"/>
      <c r="P434" s="94"/>
      <c r="Q434" s="94"/>
      <c r="R434" s="94"/>
      <c r="S434" s="94"/>
      <c r="T434" s="94"/>
      <c r="U434" s="94"/>
      <c r="V434" s="94"/>
      <c r="W434" s="94"/>
      <c r="X434" s="94"/>
      <c r="Y434" s="94"/>
      <c r="Z434" s="94"/>
    </row>
    <row r="435" spans="1:26" ht="13">
      <c r="A435" s="93"/>
      <c r="B435" s="93"/>
      <c r="C435" s="2"/>
      <c r="D435" s="2"/>
      <c r="E435" s="2"/>
      <c r="F435" s="2"/>
      <c r="G435" s="2"/>
      <c r="H435" s="94"/>
      <c r="I435" s="94"/>
      <c r="J435" s="94"/>
      <c r="K435" s="94"/>
      <c r="L435" s="94"/>
      <c r="M435" s="94"/>
      <c r="N435" s="94"/>
      <c r="O435" s="94"/>
      <c r="P435" s="94"/>
      <c r="Q435" s="94"/>
      <c r="R435" s="94"/>
      <c r="S435" s="94"/>
      <c r="T435" s="94"/>
      <c r="U435" s="94"/>
      <c r="V435" s="94"/>
      <c r="W435" s="94"/>
      <c r="X435" s="94"/>
      <c r="Y435" s="94"/>
      <c r="Z435" s="94"/>
    </row>
    <row r="436" spans="1:26" ht="13">
      <c r="A436" s="93"/>
      <c r="B436" s="93"/>
      <c r="C436" s="2"/>
      <c r="D436" s="2"/>
      <c r="E436" s="2"/>
      <c r="F436" s="2"/>
      <c r="G436" s="2"/>
      <c r="H436" s="94"/>
      <c r="I436" s="94"/>
      <c r="J436" s="94"/>
      <c r="K436" s="94"/>
      <c r="L436" s="94"/>
      <c r="M436" s="94"/>
      <c r="N436" s="94"/>
      <c r="O436" s="94"/>
      <c r="P436" s="94"/>
      <c r="Q436" s="94"/>
      <c r="R436" s="94"/>
      <c r="S436" s="94"/>
      <c r="T436" s="94"/>
      <c r="U436" s="94"/>
      <c r="V436" s="94"/>
      <c r="W436" s="94"/>
      <c r="X436" s="94"/>
      <c r="Y436" s="94"/>
      <c r="Z436" s="94"/>
    </row>
    <row r="437" spans="1:26" ht="13">
      <c r="A437" s="93"/>
      <c r="B437" s="93"/>
      <c r="C437" s="2"/>
      <c r="D437" s="2"/>
      <c r="E437" s="2"/>
      <c r="F437" s="2"/>
      <c r="G437" s="2"/>
      <c r="H437" s="94"/>
      <c r="I437" s="94"/>
      <c r="J437" s="94"/>
      <c r="K437" s="94"/>
      <c r="L437" s="94"/>
      <c r="M437" s="94"/>
      <c r="N437" s="94"/>
      <c r="O437" s="94"/>
      <c r="P437" s="94"/>
      <c r="Q437" s="94"/>
      <c r="R437" s="94"/>
      <c r="S437" s="94"/>
      <c r="T437" s="94"/>
      <c r="U437" s="94"/>
      <c r="V437" s="94"/>
      <c r="W437" s="94"/>
      <c r="X437" s="94"/>
      <c r="Y437" s="94"/>
      <c r="Z437" s="94"/>
    </row>
    <row r="438" spans="1:26" ht="13">
      <c r="A438" s="93"/>
      <c r="B438" s="93"/>
      <c r="C438" s="2"/>
      <c r="D438" s="2"/>
      <c r="E438" s="2"/>
      <c r="F438" s="2"/>
      <c r="G438" s="2"/>
      <c r="H438" s="94"/>
      <c r="I438" s="94"/>
      <c r="J438" s="94"/>
      <c r="K438" s="94"/>
      <c r="L438" s="94"/>
      <c r="M438" s="94"/>
      <c r="N438" s="94"/>
      <c r="O438" s="94"/>
      <c r="P438" s="94"/>
      <c r="Q438" s="94"/>
      <c r="R438" s="94"/>
      <c r="S438" s="94"/>
      <c r="T438" s="94"/>
      <c r="U438" s="94"/>
      <c r="V438" s="94"/>
      <c r="W438" s="94"/>
      <c r="X438" s="94"/>
      <c r="Y438" s="94"/>
      <c r="Z438" s="94"/>
    </row>
    <row r="439" spans="1:26" ht="13">
      <c r="A439" s="93"/>
      <c r="B439" s="93"/>
      <c r="C439" s="2"/>
      <c r="D439" s="2"/>
      <c r="E439" s="2"/>
      <c r="F439" s="2"/>
      <c r="G439" s="2"/>
      <c r="H439" s="94"/>
      <c r="I439" s="94"/>
      <c r="J439" s="94"/>
      <c r="K439" s="94"/>
      <c r="L439" s="94"/>
      <c r="M439" s="94"/>
      <c r="N439" s="94"/>
      <c r="O439" s="94"/>
      <c r="P439" s="94"/>
      <c r="Q439" s="94"/>
      <c r="R439" s="94"/>
      <c r="S439" s="94"/>
      <c r="T439" s="94"/>
      <c r="U439" s="94"/>
      <c r="V439" s="94"/>
      <c r="W439" s="94"/>
      <c r="X439" s="94"/>
      <c r="Y439" s="94"/>
      <c r="Z439" s="94"/>
    </row>
    <row r="440" spans="1:26" ht="13">
      <c r="A440" s="93"/>
      <c r="B440" s="93"/>
      <c r="C440" s="2"/>
      <c r="D440" s="2"/>
      <c r="E440" s="2"/>
      <c r="F440" s="2"/>
      <c r="G440" s="2"/>
      <c r="H440" s="94"/>
      <c r="I440" s="94"/>
      <c r="J440" s="94"/>
      <c r="K440" s="94"/>
      <c r="L440" s="94"/>
      <c r="M440" s="94"/>
      <c r="N440" s="94"/>
      <c r="O440" s="94"/>
      <c r="P440" s="94"/>
      <c r="Q440" s="94"/>
      <c r="R440" s="94"/>
      <c r="S440" s="94"/>
      <c r="T440" s="94"/>
      <c r="U440" s="94"/>
      <c r="V440" s="94"/>
      <c r="W440" s="94"/>
      <c r="X440" s="94"/>
      <c r="Y440" s="94"/>
      <c r="Z440" s="94"/>
    </row>
    <row r="441" spans="1:26" ht="13">
      <c r="A441" s="93"/>
      <c r="B441" s="93"/>
      <c r="C441" s="2"/>
      <c r="D441" s="2"/>
      <c r="E441" s="2"/>
      <c r="F441" s="2"/>
      <c r="G441" s="2"/>
      <c r="H441" s="94"/>
      <c r="I441" s="94"/>
      <c r="J441" s="94"/>
      <c r="K441" s="94"/>
      <c r="L441" s="94"/>
      <c r="M441" s="94"/>
      <c r="N441" s="94"/>
      <c r="O441" s="94"/>
      <c r="P441" s="94"/>
      <c r="Q441" s="94"/>
      <c r="R441" s="94"/>
      <c r="S441" s="94"/>
      <c r="T441" s="94"/>
      <c r="U441" s="94"/>
      <c r="V441" s="94"/>
      <c r="W441" s="94"/>
      <c r="X441" s="94"/>
      <c r="Y441" s="94"/>
      <c r="Z441" s="94"/>
    </row>
    <row r="442" spans="1:26" ht="13">
      <c r="A442" s="93"/>
      <c r="B442" s="93"/>
      <c r="C442" s="2"/>
      <c r="D442" s="2"/>
      <c r="E442" s="2"/>
      <c r="F442" s="2"/>
      <c r="G442" s="2"/>
      <c r="H442" s="94"/>
      <c r="I442" s="94"/>
      <c r="J442" s="94"/>
      <c r="K442" s="94"/>
      <c r="L442" s="94"/>
      <c r="M442" s="94"/>
      <c r="N442" s="94"/>
      <c r="O442" s="94"/>
      <c r="P442" s="94"/>
      <c r="Q442" s="94"/>
      <c r="R442" s="94"/>
      <c r="S442" s="94"/>
      <c r="T442" s="94"/>
      <c r="U442" s="94"/>
      <c r="V442" s="94"/>
      <c r="W442" s="94"/>
      <c r="X442" s="94"/>
      <c r="Y442" s="94"/>
      <c r="Z442" s="94"/>
    </row>
    <row r="443" spans="1:26" ht="13">
      <c r="A443" s="93"/>
      <c r="B443" s="93"/>
      <c r="C443" s="2"/>
      <c r="D443" s="2"/>
      <c r="E443" s="2"/>
      <c r="F443" s="2"/>
      <c r="G443" s="2"/>
      <c r="H443" s="94"/>
      <c r="I443" s="94"/>
      <c r="J443" s="94"/>
      <c r="K443" s="94"/>
      <c r="L443" s="94"/>
      <c r="M443" s="94"/>
      <c r="N443" s="94"/>
      <c r="O443" s="94"/>
      <c r="P443" s="94"/>
      <c r="Q443" s="94"/>
      <c r="R443" s="94"/>
      <c r="S443" s="94"/>
      <c r="T443" s="94"/>
      <c r="U443" s="94"/>
      <c r="V443" s="94"/>
      <c r="W443" s="94"/>
      <c r="X443" s="94"/>
      <c r="Y443" s="94"/>
      <c r="Z443" s="94"/>
    </row>
    <row r="444" spans="1:26" ht="13">
      <c r="A444" s="93"/>
      <c r="B444" s="93"/>
      <c r="C444" s="2"/>
      <c r="D444" s="2"/>
      <c r="E444" s="2"/>
      <c r="F444" s="2"/>
      <c r="G444" s="2"/>
      <c r="H444" s="94"/>
      <c r="I444" s="94"/>
      <c r="J444" s="94"/>
      <c r="K444" s="94"/>
      <c r="L444" s="94"/>
      <c r="M444" s="94"/>
      <c r="N444" s="94"/>
      <c r="O444" s="94"/>
      <c r="P444" s="94"/>
      <c r="Q444" s="94"/>
      <c r="R444" s="94"/>
      <c r="S444" s="94"/>
      <c r="T444" s="94"/>
      <c r="U444" s="94"/>
      <c r="V444" s="94"/>
      <c r="W444" s="94"/>
      <c r="X444" s="94"/>
      <c r="Y444" s="94"/>
      <c r="Z444" s="94"/>
    </row>
    <row r="445" spans="1:26" ht="13">
      <c r="A445" s="93"/>
      <c r="B445" s="93"/>
      <c r="C445" s="2"/>
      <c r="D445" s="2"/>
      <c r="E445" s="2"/>
      <c r="F445" s="2"/>
      <c r="G445" s="2"/>
      <c r="H445" s="94"/>
      <c r="I445" s="94"/>
      <c r="J445" s="94"/>
      <c r="K445" s="94"/>
      <c r="L445" s="94"/>
      <c r="M445" s="94"/>
      <c r="N445" s="94"/>
      <c r="O445" s="94"/>
      <c r="P445" s="94"/>
      <c r="Q445" s="94"/>
      <c r="R445" s="94"/>
      <c r="S445" s="94"/>
      <c r="T445" s="94"/>
      <c r="U445" s="94"/>
      <c r="V445" s="94"/>
      <c r="W445" s="94"/>
      <c r="X445" s="94"/>
      <c r="Y445" s="94"/>
      <c r="Z445" s="94"/>
    </row>
    <row r="446" spans="1:26" ht="13">
      <c r="A446" s="93"/>
      <c r="B446" s="93"/>
      <c r="C446" s="2"/>
      <c r="D446" s="2"/>
      <c r="E446" s="2"/>
      <c r="F446" s="2"/>
      <c r="G446" s="2"/>
      <c r="H446" s="94"/>
      <c r="I446" s="94"/>
      <c r="J446" s="94"/>
      <c r="K446" s="94"/>
      <c r="L446" s="94"/>
      <c r="M446" s="94"/>
      <c r="N446" s="94"/>
      <c r="O446" s="94"/>
      <c r="P446" s="94"/>
      <c r="Q446" s="94"/>
      <c r="R446" s="94"/>
      <c r="S446" s="94"/>
      <c r="T446" s="94"/>
      <c r="U446" s="94"/>
      <c r="V446" s="94"/>
      <c r="W446" s="94"/>
      <c r="X446" s="94"/>
      <c r="Y446" s="94"/>
      <c r="Z446" s="94"/>
    </row>
    <row r="447" spans="1:26" ht="13">
      <c r="A447" s="93"/>
      <c r="B447" s="93"/>
      <c r="C447" s="2"/>
      <c r="D447" s="2"/>
      <c r="E447" s="2"/>
      <c r="F447" s="2"/>
      <c r="G447" s="2"/>
      <c r="H447" s="94"/>
      <c r="I447" s="94"/>
      <c r="J447" s="94"/>
      <c r="K447" s="94"/>
      <c r="L447" s="94"/>
      <c r="M447" s="94"/>
      <c r="N447" s="94"/>
      <c r="O447" s="94"/>
      <c r="P447" s="94"/>
      <c r="Q447" s="94"/>
      <c r="R447" s="94"/>
      <c r="S447" s="94"/>
      <c r="T447" s="94"/>
      <c r="U447" s="94"/>
      <c r="V447" s="94"/>
      <c r="W447" s="94"/>
      <c r="X447" s="94"/>
      <c r="Y447" s="94"/>
      <c r="Z447" s="94"/>
    </row>
    <row r="448" spans="1:26" ht="13">
      <c r="A448" s="93"/>
      <c r="B448" s="93"/>
      <c r="C448" s="2"/>
      <c r="D448" s="2"/>
      <c r="E448" s="2"/>
      <c r="F448" s="2"/>
      <c r="G448" s="2"/>
      <c r="H448" s="94"/>
      <c r="I448" s="94"/>
      <c r="J448" s="94"/>
      <c r="K448" s="94"/>
      <c r="L448" s="94"/>
      <c r="M448" s="94"/>
      <c r="N448" s="94"/>
      <c r="O448" s="94"/>
      <c r="P448" s="94"/>
      <c r="Q448" s="94"/>
      <c r="R448" s="94"/>
      <c r="S448" s="94"/>
      <c r="T448" s="94"/>
      <c r="U448" s="94"/>
      <c r="V448" s="94"/>
      <c r="W448" s="94"/>
      <c r="X448" s="94"/>
      <c r="Y448" s="94"/>
      <c r="Z448" s="94"/>
    </row>
    <row r="449" spans="1:26" ht="13">
      <c r="A449" s="93"/>
      <c r="B449" s="93"/>
      <c r="C449" s="2"/>
      <c r="D449" s="2"/>
      <c r="E449" s="2"/>
      <c r="F449" s="2"/>
      <c r="G449" s="2"/>
      <c r="H449" s="94"/>
      <c r="I449" s="94"/>
      <c r="J449" s="94"/>
      <c r="K449" s="94"/>
      <c r="L449" s="94"/>
      <c r="M449" s="94"/>
      <c r="N449" s="94"/>
      <c r="O449" s="94"/>
      <c r="P449" s="94"/>
      <c r="Q449" s="94"/>
      <c r="R449" s="94"/>
      <c r="S449" s="94"/>
      <c r="T449" s="94"/>
      <c r="U449" s="94"/>
      <c r="V449" s="94"/>
      <c r="W449" s="94"/>
      <c r="X449" s="94"/>
      <c r="Y449" s="94"/>
      <c r="Z449" s="94"/>
    </row>
    <row r="450" spans="1:26" ht="13">
      <c r="A450" s="93"/>
      <c r="B450" s="93"/>
      <c r="C450" s="2"/>
      <c r="D450" s="2"/>
      <c r="E450" s="2"/>
      <c r="F450" s="2"/>
      <c r="G450" s="2"/>
      <c r="H450" s="94"/>
      <c r="I450" s="94"/>
      <c r="J450" s="94"/>
      <c r="K450" s="94"/>
      <c r="L450" s="94"/>
      <c r="M450" s="94"/>
      <c r="N450" s="94"/>
      <c r="O450" s="94"/>
      <c r="P450" s="94"/>
      <c r="Q450" s="94"/>
      <c r="R450" s="94"/>
      <c r="S450" s="94"/>
      <c r="T450" s="94"/>
      <c r="U450" s="94"/>
      <c r="V450" s="94"/>
      <c r="W450" s="94"/>
      <c r="X450" s="94"/>
      <c r="Y450" s="94"/>
      <c r="Z450" s="94"/>
    </row>
    <row r="451" spans="1:26" ht="13">
      <c r="A451" s="93"/>
      <c r="B451" s="93"/>
      <c r="C451" s="2"/>
      <c r="D451" s="2"/>
      <c r="E451" s="2"/>
      <c r="F451" s="2"/>
      <c r="G451" s="2"/>
      <c r="H451" s="94"/>
      <c r="I451" s="94"/>
      <c r="J451" s="94"/>
      <c r="K451" s="94"/>
      <c r="L451" s="94"/>
      <c r="M451" s="94"/>
      <c r="N451" s="94"/>
      <c r="O451" s="94"/>
      <c r="P451" s="94"/>
      <c r="Q451" s="94"/>
      <c r="R451" s="94"/>
      <c r="S451" s="94"/>
      <c r="T451" s="94"/>
      <c r="U451" s="94"/>
      <c r="V451" s="94"/>
      <c r="W451" s="94"/>
      <c r="X451" s="94"/>
      <c r="Y451" s="94"/>
      <c r="Z451" s="94"/>
    </row>
    <row r="452" spans="1:26" ht="13">
      <c r="A452" s="93"/>
      <c r="B452" s="93"/>
      <c r="C452" s="2"/>
      <c r="D452" s="2"/>
      <c r="E452" s="2"/>
      <c r="F452" s="2"/>
      <c r="G452" s="2"/>
      <c r="H452" s="94"/>
      <c r="I452" s="94"/>
      <c r="J452" s="94"/>
      <c r="K452" s="94"/>
      <c r="L452" s="94"/>
      <c r="M452" s="94"/>
      <c r="N452" s="94"/>
      <c r="O452" s="94"/>
      <c r="P452" s="94"/>
      <c r="Q452" s="94"/>
      <c r="R452" s="94"/>
      <c r="S452" s="94"/>
      <c r="T452" s="94"/>
      <c r="U452" s="94"/>
      <c r="V452" s="94"/>
      <c r="W452" s="94"/>
      <c r="X452" s="94"/>
      <c r="Y452" s="94"/>
      <c r="Z452" s="94"/>
    </row>
    <row r="453" spans="1:26" ht="13">
      <c r="A453" s="93"/>
      <c r="B453" s="93"/>
      <c r="C453" s="2"/>
      <c r="D453" s="2"/>
      <c r="E453" s="2"/>
      <c r="F453" s="2"/>
      <c r="G453" s="2"/>
      <c r="H453" s="94"/>
      <c r="I453" s="94"/>
      <c r="J453" s="94"/>
      <c r="K453" s="94"/>
      <c r="L453" s="94"/>
      <c r="M453" s="94"/>
      <c r="N453" s="94"/>
      <c r="O453" s="94"/>
      <c r="P453" s="94"/>
      <c r="Q453" s="94"/>
      <c r="R453" s="94"/>
      <c r="S453" s="94"/>
      <c r="T453" s="94"/>
      <c r="U453" s="94"/>
      <c r="V453" s="94"/>
      <c r="W453" s="94"/>
      <c r="X453" s="94"/>
      <c r="Y453" s="94"/>
      <c r="Z453" s="94"/>
    </row>
    <row r="454" spans="1:26" ht="13">
      <c r="A454" s="93"/>
      <c r="B454" s="93"/>
      <c r="C454" s="2"/>
      <c r="D454" s="2"/>
      <c r="E454" s="2"/>
      <c r="F454" s="2"/>
      <c r="G454" s="2"/>
      <c r="H454" s="94"/>
      <c r="I454" s="94"/>
      <c r="J454" s="94"/>
      <c r="K454" s="94"/>
      <c r="L454" s="94"/>
      <c r="M454" s="94"/>
      <c r="N454" s="94"/>
      <c r="O454" s="94"/>
      <c r="P454" s="94"/>
      <c r="Q454" s="94"/>
      <c r="R454" s="94"/>
      <c r="S454" s="94"/>
      <c r="T454" s="94"/>
      <c r="U454" s="94"/>
      <c r="V454" s="94"/>
      <c r="W454" s="94"/>
      <c r="X454" s="94"/>
      <c r="Y454" s="94"/>
      <c r="Z454" s="94"/>
    </row>
    <row r="455" spans="1:26" ht="13">
      <c r="A455" s="93"/>
      <c r="B455" s="93"/>
      <c r="C455" s="2"/>
      <c r="D455" s="2"/>
      <c r="E455" s="2"/>
      <c r="F455" s="2"/>
      <c r="G455" s="2"/>
      <c r="H455" s="94"/>
      <c r="I455" s="94"/>
      <c r="J455" s="94"/>
      <c r="K455" s="94"/>
      <c r="L455" s="94"/>
      <c r="M455" s="94"/>
      <c r="N455" s="94"/>
      <c r="O455" s="94"/>
      <c r="P455" s="94"/>
      <c r="Q455" s="94"/>
      <c r="R455" s="94"/>
      <c r="S455" s="94"/>
      <c r="T455" s="94"/>
      <c r="U455" s="94"/>
      <c r="V455" s="94"/>
      <c r="W455" s="94"/>
      <c r="X455" s="94"/>
      <c r="Y455" s="94"/>
      <c r="Z455" s="94"/>
    </row>
    <row r="456" spans="1:26" ht="13">
      <c r="A456" s="93"/>
      <c r="B456" s="93"/>
      <c r="C456" s="2"/>
      <c r="D456" s="2"/>
      <c r="E456" s="2"/>
      <c r="F456" s="2"/>
      <c r="G456" s="2"/>
      <c r="H456" s="94"/>
      <c r="I456" s="94"/>
      <c r="J456" s="94"/>
      <c r="K456" s="94"/>
      <c r="L456" s="94"/>
      <c r="M456" s="94"/>
      <c r="N456" s="94"/>
      <c r="O456" s="94"/>
      <c r="P456" s="94"/>
      <c r="Q456" s="94"/>
      <c r="R456" s="94"/>
      <c r="S456" s="94"/>
      <c r="T456" s="94"/>
      <c r="U456" s="94"/>
      <c r="V456" s="94"/>
      <c r="W456" s="94"/>
      <c r="X456" s="94"/>
      <c r="Y456" s="94"/>
      <c r="Z456" s="94"/>
    </row>
    <row r="457" spans="1:26" ht="13">
      <c r="A457" s="93"/>
      <c r="B457" s="93"/>
      <c r="C457" s="2"/>
      <c r="D457" s="2"/>
      <c r="E457" s="2"/>
      <c r="F457" s="2"/>
      <c r="G457" s="2"/>
      <c r="H457" s="94"/>
      <c r="I457" s="94"/>
      <c r="J457" s="94"/>
      <c r="K457" s="94"/>
      <c r="L457" s="94"/>
      <c r="M457" s="94"/>
      <c r="N457" s="94"/>
      <c r="O457" s="94"/>
      <c r="P457" s="94"/>
      <c r="Q457" s="94"/>
      <c r="R457" s="94"/>
      <c r="S457" s="94"/>
      <c r="T457" s="94"/>
      <c r="U457" s="94"/>
      <c r="V457" s="94"/>
      <c r="W457" s="94"/>
      <c r="X457" s="94"/>
      <c r="Y457" s="94"/>
      <c r="Z457" s="94"/>
    </row>
    <row r="458" spans="1:26" ht="13">
      <c r="A458" s="93"/>
      <c r="B458" s="93"/>
      <c r="C458" s="2"/>
      <c r="D458" s="2"/>
      <c r="E458" s="2"/>
      <c r="F458" s="2"/>
      <c r="G458" s="2"/>
      <c r="H458" s="94"/>
      <c r="I458" s="94"/>
      <c r="J458" s="94"/>
      <c r="K458" s="94"/>
      <c r="L458" s="94"/>
      <c r="M458" s="94"/>
      <c r="N458" s="94"/>
      <c r="O458" s="94"/>
      <c r="P458" s="94"/>
      <c r="Q458" s="94"/>
      <c r="R458" s="94"/>
      <c r="S458" s="94"/>
      <c r="T458" s="94"/>
      <c r="U458" s="94"/>
      <c r="V458" s="94"/>
      <c r="W458" s="94"/>
      <c r="X458" s="94"/>
      <c r="Y458" s="94"/>
      <c r="Z458" s="94"/>
    </row>
    <row r="459" spans="1:26" ht="13">
      <c r="A459" s="93"/>
      <c r="B459" s="93"/>
      <c r="C459" s="2"/>
      <c r="D459" s="2"/>
      <c r="E459" s="2"/>
      <c r="F459" s="2"/>
      <c r="G459" s="2"/>
      <c r="H459" s="94"/>
      <c r="I459" s="94"/>
      <c r="J459" s="94"/>
      <c r="K459" s="94"/>
      <c r="L459" s="94"/>
      <c r="M459" s="94"/>
      <c r="N459" s="94"/>
      <c r="O459" s="94"/>
      <c r="P459" s="94"/>
      <c r="Q459" s="94"/>
      <c r="R459" s="94"/>
      <c r="S459" s="94"/>
      <c r="T459" s="94"/>
      <c r="U459" s="94"/>
      <c r="V459" s="94"/>
      <c r="W459" s="94"/>
      <c r="X459" s="94"/>
      <c r="Y459" s="94"/>
      <c r="Z459" s="94"/>
    </row>
    <row r="460" spans="1:26" ht="13">
      <c r="A460" s="93"/>
      <c r="B460" s="93"/>
      <c r="C460" s="2"/>
      <c r="D460" s="2"/>
      <c r="E460" s="2"/>
      <c r="F460" s="2"/>
      <c r="G460" s="2"/>
      <c r="H460" s="94"/>
      <c r="I460" s="94"/>
      <c r="J460" s="94"/>
      <c r="K460" s="94"/>
      <c r="L460" s="94"/>
      <c r="M460" s="94"/>
      <c r="N460" s="94"/>
      <c r="O460" s="94"/>
      <c r="P460" s="94"/>
      <c r="Q460" s="94"/>
      <c r="R460" s="94"/>
      <c r="S460" s="94"/>
      <c r="T460" s="94"/>
      <c r="U460" s="94"/>
      <c r="V460" s="94"/>
      <c r="W460" s="94"/>
      <c r="X460" s="94"/>
      <c r="Y460" s="94"/>
      <c r="Z460" s="94"/>
    </row>
    <row r="461" spans="1:26" ht="13">
      <c r="A461" s="93"/>
      <c r="B461" s="93"/>
      <c r="C461" s="2"/>
      <c r="D461" s="2"/>
      <c r="E461" s="2"/>
      <c r="F461" s="2"/>
      <c r="G461" s="2"/>
      <c r="H461" s="94"/>
      <c r="I461" s="94"/>
      <c r="J461" s="94"/>
      <c r="K461" s="94"/>
      <c r="L461" s="94"/>
      <c r="M461" s="94"/>
      <c r="N461" s="94"/>
      <c r="O461" s="94"/>
      <c r="P461" s="94"/>
      <c r="Q461" s="94"/>
      <c r="R461" s="94"/>
      <c r="S461" s="94"/>
      <c r="T461" s="94"/>
      <c r="U461" s="94"/>
      <c r="V461" s="94"/>
      <c r="W461" s="94"/>
      <c r="X461" s="94"/>
      <c r="Y461" s="94"/>
      <c r="Z461" s="94"/>
    </row>
    <row r="462" spans="1:26" ht="13">
      <c r="A462" s="93"/>
      <c r="B462" s="93"/>
      <c r="C462" s="2"/>
      <c r="D462" s="2"/>
      <c r="E462" s="2"/>
      <c r="F462" s="2"/>
      <c r="G462" s="2"/>
      <c r="H462" s="94"/>
      <c r="I462" s="94"/>
      <c r="J462" s="94"/>
      <c r="K462" s="94"/>
      <c r="L462" s="94"/>
      <c r="M462" s="94"/>
      <c r="N462" s="94"/>
      <c r="O462" s="94"/>
      <c r="P462" s="94"/>
      <c r="Q462" s="94"/>
      <c r="R462" s="94"/>
      <c r="S462" s="94"/>
      <c r="T462" s="94"/>
      <c r="U462" s="94"/>
      <c r="V462" s="94"/>
      <c r="W462" s="94"/>
      <c r="X462" s="94"/>
      <c r="Y462" s="94"/>
      <c r="Z462" s="94"/>
    </row>
    <row r="463" spans="1:26" ht="13">
      <c r="A463" s="93"/>
      <c r="B463" s="93"/>
      <c r="C463" s="2"/>
      <c r="D463" s="2"/>
      <c r="E463" s="2"/>
      <c r="F463" s="2"/>
      <c r="G463" s="2"/>
      <c r="H463" s="94"/>
      <c r="I463" s="94"/>
      <c r="J463" s="94"/>
      <c r="K463" s="94"/>
      <c r="L463" s="94"/>
      <c r="M463" s="94"/>
      <c r="N463" s="94"/>
      <c r="O463" s="94"/>
      <c r="P463" s="94"/>
      <c r="Q463" s="94"/>
      <c r="R463" s="94"/>
      <c r="S463" s="94"/>
      <c r="T463" s="94"/>
      <c r="U463" s="94"/>
      <c r="V463" s="94"/>
      <c r="W463" s="94"/>
      <c r="X463" s="94"/>
      <c r="Y463" s="94"/>
      <c r="Z463" s="94"/>
    </row>
    <row r="464" spans="1:26" ht="13">
      <c r="A464" s="93"/>
      <c r="B464" s="93"/>
      <c r="C464" s="2"/>
      <c r="D464" s="2"/>
      <c r="E464" s="2"/>
      <c r="F464" s="2"/>
      <c r="G464" s="2"/>
      <c r="H464" s="94"/>
      <c r="I464" s="94"/>
      <c r="J464" s="94"/>
      <c r="K464" s="94"/>
      <c r="L464" s="94"/>
      <c r="M464" s="94"/>
      <c r="N464" s="94"/>
      <c r="O464" s="94"/>
      <c r="P464" s="94"/>
      <c r="Q464" s="94"/>
      <c r="R464" s="94"/>
      <c r="S464" s="94"/>
      <c r="T464" s="94"/>
      <c r="U464" s="94"/>
      <c r="V464" s="94"/>
      <c r="W464" s="94"/>
      <c r="X464" s="94"/>
      <c r="Y464" s="94"/>
      <c r="Z464" s="94"/>
    </row>
    <row r="465" spans="1:26" ht="13">
      <c r="A465" s="93"/>
      <c r="B465" s="93"/>
      <c r="C465" s="2"/>
      <c r="D465" s="2"/>
      <c r="E465" s="2"/>
      <c r="F465" s="2"/>
      <c r="G465" s="2"/>
      <c r="H465" s="94"/>
      <c r="I465" s="94"/>
      <c r="J465" s="94"/>
      <c r="K465" s="94"/>
      <c r="L465" s="94"/>
      <c r="M465" s="94"/>
      <c r="N465" s="94"/>
      <c r="O465" s="94"/>
      <c r="P465" s="94"/>
      <c r="Q465" s="94"/>
      <c r="R465" s="94"/>
      <c r="S465" s="94"/>
      <c r="T465" s="94"/>
      <c r="U465" s="94"/>
      <c r="V465" s="94"/>
      <c r="W465" s="94"/>
      <c r="X465" s="94"/>
      <c r="Y465" s="94"/>
      <c r="Z465" s="94"/>
    </row>
    <row r="466" spans="1:26" ht="13">
      <c r="A466" s="93"/>
      <c r="B466" s="93"/>
      <c r="C466" s="2"/>
      <c r="D466" s="2"/>
      <c r="E466" s="2"/>
      <c r="F466" s="2"/>
      <c r="G466" s="2"/>
      <c r="H466" s="94"/>
      <c r="I466" s="94"/>
      <c r="J466" s="94"/>
      <c r="K466" s="94"/>
      <c r="L466" s="94"/>
      <c r="M466" s="94"/>
      <c r="N466" s="94"/>
      <c r="O466" s="94"/>
      <c r="P466" s="94"/>
      <c r="Q466" s="94"/>
      <c r="R466" s="94"/>
      <c r="S466" s="94"/>
      <c r="T466" s="94"/>
      <c r="U466" s="94"/>
      <c r="V466" s="94"/>
      <c r="W466" s="94"/>
      <c r="X466" s="94"/>
      <c r="Y466" s="94"/>
      <c r="Z466" s="94"/>
    </row>
    <row r="467" spans="1:26" ht="13">
      <c r="A467" s="93"/>
      <c r="B467" s="93"/>
      <c r="C467" s="2"/>
      <c r="D467" s="2"/>
      <c r="E467" s="2"/>
      <c r="F467" s="2"/>
      <c r="G467" s="2"/>
      <c r="H467" s="94"/>
      <c r="I467" s="94"/>
      <c r="J467" s="94"/>
      <c r="K467" s="94"/>
      <c r="L467" s="94"/>
      <c r="M467" s="94"/>
      <c r="N467" s="94"/>
      <c r="O467" s="94"/>
      <c r="P467" s="94"/>
      <c r="Q467" s="94"/>
      <c r="R467" s="94"/>
      <c r="S467" s="94"/>
      <c r="T467" s="94"/>
      <c r="U467" s="94"/>
      <c r="V467" s="94"/>
      <c r="W467" s="94"/>
      <c r="X467" s="94"/>
      <c r="Y467" s="94"/>
      <c r="Z467" s="94"/>
    </row>
    <row r="468" spans="1:26" ht="13">
      <c r="A468" s="93"/>
      <c r="B468" s="93"/>
      <c r="C468" s="2"/>
      <c r="D468" s="2"/>
      <c r="E468" s="2"/>
      <c r="F468" s="2"/>
      <c r="G468" s="2"/>
      <c r="H468" s="94"/>
      <c r="I468" s="94"/>
      <c r="J468" s="94"/>
      <c r="K468" s="94"/>
      <c r="L468" s="94"/>
      <c r="M468" s="94"/>
      <c r="N468" s="94"/>
      <c r="O468" s="94"/>
      <c r="P468" s="94"/>
      <c r="Q468" s="94"/>
      <c r="R468" s="94"/>
      <c r="S468" s="94"/>
      <c r="T468" s="94"/>
      <c r="U468" s="94"/>
      <c r="V468" s="94"/>
      <c r="W468" s="94"/>
      <c r="X468" s="94"/>
      <c r="Y468" s="94"/>
      <c r="Z468" s="94"/>
    </row>
    <row r="469" spans="1:26" ht="13">
      <c r="A469" s="93"/>
      <c r="B469" s="93"/>
      <c r="C469" s="2"/>
      <c r="D469" s="2"/>
      <c r="E469" s="2"/>
      <c r="F469" s="2"/>
      <c r="G469" s="2"/>
      <c r="H469" s="94"/>
      <c r="I469" s="94"/>
      <c r="J469" s="94"/>
      <c r="K469" s="94"/>
      <c r="L469" s="94"/>
      <c r="M469" s="94"/>
      <c r="N469" s="94"/>
      <c r="O469" s="94"/>
      <c r="P469" s="94"/>
      <c r="Q469" s="94"/>
      <c r="R469" s="94"/>
      <c r="S469" s="94"/>
      <c r="T469" s="94"/>
      <c r="U469" s="94"/>
      <c r="V469" s="94"/>
      <c r="W469" s="94"/>
      <c r="X469" s="94"/>
      <c r="Y469" s="94"/>
      <c r="Z469" s="94"/>
    </row>
    <row r="470" spans="1:26" ht="13">
      <c r="A470" s="93"/>
      <c r="B470" s="93"/>
      <c r="C470" s="2"/>
      <c r="D470" s="2"/>
      <c r="E470" s="2"/>
      <c r="F470" s="2"/>
      <c r="G470" s="2"/>
      <c r="H470" s="94"/>
      <c r="I470" s="94"/>
      <c r="J470" s="94"/>
      <c r="K470" s="94"/>
      <c r="L470" s="94"/>
      <c r="M470" s="94"/>
      <c r="N470" s="94"/>
      <c r="O470" s="94"/>
      <c r="P470" s="94"/>
      <c r="Q470" s="94"/>
      <c r="R470" s="94"/>
      <c r="S470" s="94"/>
      <c r="T470" s="94"/>
      <c r="U470" s="94"/>
      <c r="V470" s="94"/>
      <c r="W470" s="94"/>
      <c r="X470" s="94"/>
      <c r="Y470" s="94"/>
      <c r="Z470" s="94"/>
    </row>
    <row r="471" spans="1:26" ht="13">
      <c r="A471" s="93"/>
      <c r="B471" s="93"/>
      <c r="C471" s="2"/>
      <c r="D471" s="2"/>
      <c r="E471" s="2"/>
      <c r="F471" s="2"/>
      <c r="G471" s="2"/>
      <c r="H471" s="94"/>
      <c r="I471" s="94"/>
      <c r="J471" s="94"/>
      <c r="K471" s="94"/>
      <c r="L471" s="94"/>
      <c r="M471" s="94"/>
      <c r="N471" s="94"/>
      <c r="O471" s="94"/>
      <c r="P471" s="94"/>
      <c r="Q471" s="94"/>
      <c r="R471" s="94"/>
      <c r="S471" s="94"/>
      <c r="T471" s="94"/>
      <c r="U471" s="94"/>
      <c r="V471" s="94"/>
      <c r="W471" s="94"/>
      <c r="X471" s="94"/>
      <c r="Y471" s="94"/>
      <c r="Z471" s="94"/>
    </row>
    <row r="472" spans="1:26" ht="13">
      <c r="A472" s="93"/>
      <c r="B472" s="93"/>
      <c r="C472" s="2"/>
      <c r="D472" s="2"/>
      <c r="E472" s="2"/>
      <c r="F472" s="2"/>
      <c r="G472" s="2"/>
      <c r="H472" s="94"/>
      <c r="I472" s="94"/>
      <c r="J472" s="94"/>
      <c r="K472" s="94"/>
      <c r="L472" s="94"/>
      <c r="M472" s="94"/>
      <c r="N472" s="94"/>
      <c r="O472" s="94"/>
      <c r="P472" s="94"/>
      <c r="Q472" s="94"/>
      <c r="R472" s="94"/>
      <c r="S472" s="94"/>
      <c r="T472" s="94"/>
      <c r="U472" s="94"/>
      <c r="V472" s="94"/>
      <c r="W472" s="94"/>
      <c r="X472" s="94"/>
      <c r="Y472" s="94"/>
      <c r="Z472" s="94"/>
    </row>
    <row r="473" spans="1:26" ht="13">
      <c r="A473" s="93"/>
      <c r="B473" s="93"/>
      <c r="C473" s="2"/>
      <c r="D473" s="2"/>
      <c r="E473" s="2"/>
      <c r="F473" s="2"/>
      <c r="G473" s="2"/>
      <c r="H473" s="94"/>
      <c r="I473" s="94"/>
      <c r="J473" s="94"/>
      <c r="K473" s="94"/>
      <c r="L473" s="94"/>
      <c r="M473" s="94"/>
      <c r="N473" s="94"/>
      <c r="O473" s="94"/>
      <c r="P473" s="94"/>
      <c r="Q473" s="94"/>
      <c r="R473" s="94"/>
      <c r="S473" s="94"/>
      <c r="T473" s="94"/>
      <c r="U473" s="94"/>
      <c r="V473" s="94"/>
      <c r="W473" s="94"/>
      <c r="X473" s="94"/>
      <c r="Y473" s="94"/>
      <c r="Z473" s="94"/>
    </row>
    <row r="474" spans="1:26" ht="13">
      <c r="A474" s="93"/>
      <c r="B474" s="93"/>
      <c r="C474" s="2"/>
      <c r="D474" s="2"/>
      <c r="E474" s="2"/>
      <c r="F474" s="2"/>
      <c r="G474" s="2"/>
      <c r="H474" s="94"/>
      <c r="I474" s="94"/>
      <c r="J474" s="94"/>
      <c r="K474" s="94"/>
      <c r="L474" s="94"/>
      <c r="M474" s="94"/>
      <c r="N474" s="94"/>
      <c r="O474" s="94"/>
      <c r="P474" s="94"/>
      <c r="Q474" s="94"/>
      <c r="R474" s="94"/>
      <c r="S474" s="94"/>
      <c r="T474" s="94"/>
      <c r="U474" s="94"/>
      <c r="V474" s="94"/>
      <c r="W474" s="94"/>
      <c r="X474" s="94"/>
      <c r="Y474" s="94"/>
      <c r="Z474" s="94"/>
    </row>
    <row r="475" spans="1:26" ht="13">
      <c r="A475" s="93"/>
      <c r="B475" s="93"/>
      <c r="C475" s="2"/>
      <c r="D475" s="2"/>
      <c r="E475" s="2"/>
      <c r="F475" s="2"/>
      <c r="G475" s="2"/>
      <c r="H475" s="94"/>
      <c r="I475" s="94"/>
      <c r="J475" s="94"/>
      <c r="K475" s="94"/>
      <c r="L475" s="94"/>
      <c r="M475" s="94"/>
      <c r="N475" s="94"/>
      <c r="O475" s="94"/>
      <c r="P475" s="94"/>
      <c r="Q475" s="94"/>
      <c r="R475" s="94"/>
      <c r="S475" s="94"/>
      <c r="T475" s="94"/>
      <c r="U475" s="94"/>
      <c r="V475" s="94"/>
      <c r="W475" s="94"/>
      <c r="X475" s="94"/>
      <c r="Y475" s="94"/>
      <c r="Z475" s="94"/>
    </row>
    <row r="476" spans="1:26" ht="13">
      <c r="A476" s="93"/>
      <c r="B476" s="93"/>
      <c r="C476" s="2"/>
      <c r="D476" s="2"/>
      <c r="E476" s="2"/>
      <c r="F476" s="2"/>
      <c r="G476" s="2"/>
      <c r="H476" s="94"/>
      <c r="I476" s="94"/>
      <c r="J476" s="94"/>
      <c r="K476" s="94"/>
      <c r="L476" s="94"/>
      <c r="M476" s="94"/>
      <c r="N476" s="94"/>
      <c r="O476" s="94"/>
      <c r="P476" s="94"/>
      <c r="Q476" s="94"/>
      <c r="R476" s="94"/>
      <c r="S476" s="94"/>
      <c r="T476" s="94"/>
      <c r="U476" s="94"/>
      <c r="V476" s="94"/>
      <c r="W476" s="94"/>
      <c r="X476" s="94"/>
      <c r="Y476" s="94"/>
      <c r="Z476" s="94"/>
    </row>
    <row r="477" spans="1:26" ht="13">
      <c r="A477" s="93"/>
      <c r="B477" s="93"/>
      <c r="C477" s="2"/>
      <c r="D477" s="2"/>
      <c r="E477" s="2"/>
      <c r="F477" s="2"/>
      <c r="G477" s="2"/>
      <c r="H477" s="94"/>
      <c r="I477" s="94"/>
      <c r="J477" s="94"/>
      <c r="K477" s="94"/>
      <c r="L477" s="94"/>
      <c r="M477" s="94"/>
      <c r="N477" s="94"/>
      <c r="O477" s="94"/>
      <c r="P477" s="94"/>
      <c r="Q477" s="94"/>
      <c r="R477" s="94"/>
      <c r="S477" s="94"/>
      <c r="T477" s="94"/>
      <c r="U477" s="94"/>
      <c r="V477" s="94"/>
      <c r="W477" s="94"/>
      <c r="X477" s="94"/>
      <c r="Y477" s="94"/>
      <c r="Z477" s="94"/>
    </row>
    <row r="478" spans="1:26" ht="13">
      <c r="A478" s="93"/>
      <c r="B478" s="93"/>
      <c r="C478" s="2"/>
      <c r="D478" s="2"/>
      <c r="E478" s="2"/>
      <c r="F478" s="2"/>
      <c r="G478" s="2"/>
      <c r="H478" s="94"/>
      <c r="I478" s="94"/>
      <c r="J478" s="94"/>
      <c r="K478" s="94"/>
      <c r="L478" s="94"/>
      <c r="M478" s="94"/>
      <c r="N478" s="94"/>
      <c r="O478" s="94"/>
      <c r="P478" s="94"/>
      <c r="Q478" s="94"/>
      <c r="R478" s="94"/>
      <c r="S478" s="94"/>
      <c r="T478" s="94"/>
      <c r="U478" s="94"/>
      <c r="V478" s="94"/>
      <c r="W478" s="94"/>
      <c r="X478" s="94"/>
      <c r="Y478" s="94"/>
      <c r="Z478" s="94"/>
    </row>
    <row r="479" spans="1:26" ht="13">
      <c r="A479" s="93"/>
      <c r="B479" s="93"/>
      <c r="C479" s="2"/>
      <c r="D479" s="2"/>
      <c r="E479" s="2"/>
      <c r="F479" s="2"/>
      <c r="G479" s="2"/>
      <c r="H479" s="94"/>
      <c r="I479" s="94"/>
      <c r="J479" s="94"/>
      <c r="K479" s="94"/>
      <c r="L479" s="94"/>
      <c r="M479" s="94"/>
      <c r="N479" s="94"/>
      <c r="O479" s="94"/>
      <c r="P479" s="94"/>
      <c r="Q479" s="94"/>
      <c r="R479" s="94"/>
      <c r="S479" s="94"/>
      <c r="T479" s="94"/>
      <c r="U479" s="94"/>
      <c r="V479" s="94"/>
      <c r="W479" s="94"/>
      <c r="X479" s="94"/>
      <c r="Y479" s="94"/>
      <c r="Z479" s="94"/>
    </row>
    <row r="480" spans="1:26" ht="13">
      <c r="A480" s="93"/>
      <c r="B480" s="93"/>
      <c r="C480" s="2"/>
      <c r="D480" s="2"/>
      <c r="E480" s="2"/>
      <c r="F480" s="2"/>
      <c r="G480" s="2"/>
      <c r="H480" s="94"/>
      <c r="I480" s="94"/>
      <c r="J480" s="94"/>
      <c r="K480" s="94"/>
      <c r="L480" s="94"/>
      <c r="M480" s="94"/>
      <c r="N480" s="94"/>
      <c r="O480" s="94"/>
      <c r="P480" s="94"/>
      <c r="Q480" s="94"/>
      <c r="R480" s="94"/>
      <c r="S480" s="94"/>
      <c r="T480" s="94"/>
      <c r="U480" s="94"/>
      <c r="V480" s="94"/>
      <c r="W480" s="94"/>
      <c r="X480" s="94"/>
      <c r="Y480" s="94"/>
      <c r="Z480" s="94"/>
    </row>
    <row r="481" spans="1:26" ht="13">
      <c r="A481" s="93"/>
      <c r="B481" s="93"/>
      <c r="C481" s="2"/>
      <c r="D481" s="2"/>
      <c r="E481" s="2"/>
      <c r="F481" s="2"/>
      <c r="G481" s="2"/>
      <c r="H481" s="94"/>
      <c r="I481" s="94"/>
      <c r="J481" s="94"/>
      <c r="K481" s="94"/>
      <c r="L481" s="94"/>
      <c r="M481" s="94"/>
      <c r="N481" s="94"/>
      <c r="O481" s="94"/>
      <c r="P481" s="94"/>
      <c r="Q481" s="94"/>
      <c r="R481" s="94"/>
      <c r="S481" s="94"/>
      <c r="T481" s="94"/>
      <c r="U481" s="94"/>
      <c r="V481" s="94"/>
      <c r="W481" s="94"/>
      <c r="X481" s="94"/>
      <c r="Y481" s="94"/>
      <c r="Z481" s="94"/>
    </row>
    <row r="482" spans="1:26" ht="13">
      <c r="A482" s="93"/>
      <c r="B482" s="93"/>
      <c r="C482" s="2"/>
      <c r="D482" s="2"/>
      <c r="E482" s="2"/>
      <c r="F482" s="2"/>
      <c r="G482" s="2"/>
      <c r="H482" s="94"/>
      <c r="I482" s="94"/>
      <c r="J482" s="94"/>
      <c r="K482" s="94"/>
      <c r="L482" s="94"/>
      <c r="M482" s="94"/>
      <c r="N482" s="94"/>
      <c r="O482" s="94"/>
      <c r="P482" s="94"/>
      <c r="Q482" s="94"/>
      <c r="R482" s="94"/>
      <c r="S482" s="94"/>
      <c r="T482" s="94"/>
      <c r="U482" s="94"/>
      <c r="V482" s="94"/>
      <c r="W482" s="94"/>
      <c r="X482" s="94"/>
      <c r="Y482" s="94"/>
      <c r="Z482" s="94"/>
    </row>
    <row r="483" spans="1:26" ht="13">
      <c r="A483" s="93"/>
      <c r="B483" s="93"/>
      <c r="C483" s="2"/>
      <c r="D483" s="2"/>
      <c r="E483" s="2"/>
      <c r="F483" s="2"/>
      <c r="G483" s="2"/>
      <c r="H483" s="94"/>
      <c r="I483" s="94"/>
      <c r="J483" s="94"/>
      <c r="K483" s="94"/>
      <c r="L483" s="94"/>
      <c r="M483" s="94"/>
      <c r="N483" s="94"/>
      <c r="O483" s="94"/>
      <c r="P483" s="94"/>
      <c r="Q483" s="94"/>
      <c r="R483" s="94"/>
      <c r="S483" s="94"/>
      <c r="T483" s="94"/>
      <c r="U483" s="94"/>
      <c r="V483" s="94"/>
      <c r="W483" s="94"/>
      <c r="X483" s="94"/>
      <c r="Y483" s="94"/>
      <c r="Z483" s="94"/>
    </row>
    <row r="484" spans="1:26" ht="13">
      <c r="A484" s="93"/>
      <c r="B484" s="93"/>
      <c r="C484" s="2"/>
      <c r="D484" s="2"/>
      <c r="E484" s="2"/>
      <c r="F484" s="2"/>
      <c r="G484" s="2"/>
      <c r="H484" s="94"/>
      <c r="I484" s="94"/>
      <c r="J484" s="94"/>
      <c r="K484" s="94"/>
      <c r="L484" s="94"/>
      <c r="M484" s="94"/>
      <c r="N484" s="94"/>
      <c r="O484" s="94"/>
      <c r="P484" s="94"/>
      <c r="Q484" s="94"/>
      <c r="R484" s="94"/>
      <c r="S484" s="94"/>
      <c r="T484" s="94"/>
      <c r="U484" s="94"/>
      <c r="V484" s="94"/>
      <c r="W484" s="94"/>
      <c r="X484" s="94"/>
      <c r="Y484" s="94"/>
      <c r="Z484" s="94"/>
    </row>
    <row r="485" spans="1:26" ht="13">
      <c r="A485" s="93"/>
      <c r="B485" s="93"/>
      <c r="C485" s="2"/>
      <c r="D485" s="2"/>
      <c r="E485" s="2"/>
      <c r="F485" s="2"/>
      <c r="G485" s="2"/>
      <c r="H485" s="94"/>
      <c r="I485" s="94"/>
      <c r="J485" s="94"/>
      <c r="K485" s="94"/>
      <c r="L485" s="94"/>
      <c r="M485" s="94"/>
      <c r="N485" s="94"/>
      <c r="O485" s="94"/>
      <c r="P485" s="94"/>
      <c r="Q485" s="94"/>
      <c r="R485" s="94"/>
      <c r="S485" s="94"/>
      <c r="T485" s="94"/>
      <c r="U485" s="94"/>
      <c r="V485" s="94"/>
      <c r="W485" s="94"/>
      <c r="X485" s="94"/>
      <c r="Y485" s="94"/>
      <c r="Z485" s="94"/>
    </row>
    <row r="486" spans="1:26" ht="13">
      <c r="A486" s="93"/>
      <c r="B486" s="93"/>
      <c r="C486" s="2"/>
      <c r="D486" s="2"/>
      <c r="E486" s="2"/>
      <c r="F486" s="2"/>
      <c r="G486" s="2"/>
      <c r="H486" s="94"/>
      <c r="I486" s="94"/>
      <c r="J486" s="94"/>
      <c r="K486" s="94"/>
      <c r="L486" s="94"/>
      <c r="M486" s="94"/>
      <c r="N486" s="94"/>
      <c r="O486" s="94"/>
      <c r="P486" s="94"/>
      <c r="Q486" s="94"/>
      <c r="R486" s="94"/>
      <c r="S486" s="94"/>
      <c r="T486" s="94"/>
      <c r="U486" s="94"/>
      <c r="V486" s="94"/>
      <c r="W486" s="94"/>
      <c r="X486" s="94"/>
      <c r="Y486" s="94"/>
      <c r="Z486" s="94"/>
    </row>
    <row r="487" spans="1:26" ht="13">
      <c r="A487" s="93"/>
      <c r="B487" s="93"/>
      <c r="C487" s="2"/>
      <c r="D487" s="2"/>
      <c r="E487" s="2"/>
      <c r="F487" s="2"/>
      <c r="G487" s="2"/>
      <c r="H487" s="94"/>
      <c r="I487" s="94"/>
      <c r="J487" s="94"/>
      <c r="K487" s="94"/>
      <c r="L487" s="94"/>
      <c r="M487" s="94"/>
      <c r="N487" s="94"/>
      <c r="O487" s="94"/>
      <c r="P487" s="94"/>
      <c r="Q487" s="94"/>
      <c r="R487" s="94"/>
      <c r="S487" s="94"/>
      <c r="T487" s="94"/>
      <c r="U487" s="94"/>
      <c r="V487" s="94"/>
      <c r="W487" s="94"/>
      <c r="X487" s="94"/>
      <c r="Y487" s="94"/>
      <c r="Z487" s="94"/>
    </row>
    <row r="488" spans="1:26" ht="13">
      <c r="A488" s="93"/>
      <c r="B488" s="93"/>
      <c r="C488" s="2"/>
      <c r="D488" s="2"/>
      <c r="E488" s="2"/>
      <c r="F488" s="2"/>
      <c r="G488" s="2"/>
      <c r="H488" s="94"/>
      <c r="I488" s="94"/>
      <c r="J488" s="94"/>
      <c r="K488" s="94"/>
      <c r="L488" s="94"/>
      <c r="M488" s="94"/>
      <c r="N488" s="94"/>
      <c r="O488" s="94"/>
      <c r="P488" s="94"/>
      <c r="Q488" s="94"/>
      <c r="R488" s="94"/>
      <c r="S488" s="94"/>
      <c r="T488" s="94"/>
      <c r="U488" s="94"/>
      <c r="V488" s="94"/>
      <c r="W488" s="94"/>
      <c r="X488" s="94"/>
      <c r="Y488" s="94"/>
      <c r="Z488" s="94"/>
    </row>
    <row r="489" spans="1:26" ht="13">
      <c r="A489" s="93"/>
      <c r="B489" s="93"/>
      <c r="C489" s="2"/>
      <c r="D489" s="2"/>
      <c r="E489" s="2"/>
      <c r="F489" s="2"/>
      <c r="G489" s="2"/>
      <c r="H489" s="94"/>
      <c r="I489" s="94"/>
      <c r="J489" s="94"/>
      <c r="K489" s="94"/>
      <c r="L489" s="94"/>
      <c r="M489" s="94"/>
      <c r="N489" s="94"/>
      <c r="O489" s="94"/>
      <c r="P489" s="94"/>
      <c r="Q489" s="94"/>
      <c r="R489" s="94"/>
      <c r="S489" s="94"/>
      <c r="T489" s="94"/>
      <c r="U489" s="94"/>
      <c r="V489" s="94"/>
      <c r="W489" s="94"/>
      <c r="X489" s="94"/>
      <c r="Y489" s="94"/>
      <c r="Z489" s="94"/>
    </row>
    <row r="490" spans="1:26" ht="13">
      <c r="A490" s="93"/>
      <c r="B490" s="93"/>
      <c r="C490" s="2"/>
      <c r="D490" s="2"/>
      <c r="E490" s="2"/>
      <c r="F490" s="2"/>
      <c r="G490" s="2"/>
      <c r="H490" s="94"/>
      <c r="I490" s="94"/>
      <c r="J490" s="94"/>
      <c r="K490" s="94"/>
      <c r="L490" s="94"/>
      <c r="M490" s="94"/>
      <c r="N490" s="94"/>
      <c r="O490" s="94"/>
      <c r="P490" s="94"/>
      <c r="Q490" s="94"/>
      <c r="R490" s="94"/>
      <c r="S490" s="94"/>
      <c r="T490" s="94"/>
      <c r="U490" s="94"/>
      <c r="V490" s="94"/>
      <c r="W490" s="94"/>
      <c r="X490" s="94"/>
      <c r="Y490" s="94"/>
      <c r="Z490" s="94"/>
    </row>
    <row r="491" spans="1:26" ht="13">
      <c r="A491" s="93"/>
      <c r="B491" s="93"/>
      <c r="C491" s="2"/>
      <c r="D491" s="2"/>
      <c r="E491" s="2"/>
      <c r="F491" s="2"/>
      <c r="G491" s="2"/>
      <c r="H491" s="94"/>
      <c r="I491" s="94"/>
      <c r="J491" s="94"/>
      <c r="K491" s="94"/>
      <c r="L491" s="94"/>
      <c r="M491" s="94"/>
      <c r="N491" s="94"/>
      <c r="O491" s="94"/>
      <c r="P491" s="94"/>
      <c r="Q491" s="94"/>
      <c r="R491" s="94"/>
      <c r="S491" s="94"/>
      <c r="T491" s="94"/>
      <c r="U491" s="94"/>
      <c r="V491" s="94"/>
      <c r="W491" s="94"/>
      <c r="X491" s="94"/>
      <c r="Y491" s="94"/>
      <c r="Z491" s="94"/>
    </row>
    <row r="492" spans="1:26" ht="13">
      <c r="A492" s="93"/>
      <c r="B492" s="93"/>
      <c r="C492" s="2"/>
      <c r="D492" s="2"/>
      <c r="E492" s="2"/>
      <c r="F492" s="2"/>
      <c r="G492" s="2"/>
      <c r="H492" s="94"/>
      <c r="I492" s="94"/>
      <c r="J492" s="94"/>
      <c r="K492" s="94"/>
      <c r="L492" s="94"/>
      <c r="M492" s="94"/>
      <c r="N492" s="94"/>
      <c r="O492" s="94"/>
      <c r="P492" s="94"/>
      <c r="Q492" s="94"/>
      <c r="R492" s="94"/>
      <c r="S492" s="94"/>
      <c r="T492" s="94"/>
      <c r="U492" s="94"/>
      <c r="V492" s="94"/>
      <c r="W492" s="94"/>
      <c r="X492" s="94"/>
      <c r="Y492" s="94"/>
      <c r="Z492" s="94"/>
    </row>
    <row r="493" spans="1:26" ht="13">
      <c r="A493" s="93"/>
      <c r="B493" s="93"/>
      <c r="C493" s="2"/>
      <c r="D493" s="2"/>
      <c r="E493" s="2"/>
      <c r="F493" s="2"/>
      <c r="G493" s="2"/>
      <c r="H493" s="94"/>
      <c r="I493" s="94"/>
      <c r="J493" s="94"/>
      <c r="K493" s="94"/>
      <c r="L493" s="94"/>
      <c r="M493" s="94"/>
      <c r="N493" s="94"/>
      <c r="O493" s="94"/>
      <c r="P493" s="94"/>
      <c r="Q493" s="94"/>
      <c r="R493" s="94"/>
      <c r="S493" s="94"/>
      <c r="T493" s="94"/>
      <c r="U493" s="94"/>
      <c r="V493" s="94"/>
      <c r="W493" s="94"/>
      <c r="X493" s="94"/>
      <c r="Y493" s="94"/>
      <c r="Z493" s="94"/>
    </row>
    <row r="494" spans="1:26" ht="13">
      <c r="A494" s="93"/>
      <c r="B494" s="93"/>
      <c r="C494" s="2"/>
      <c r="D494" s="2"/>
      <c r="E494" s="2"/>
      <c r="F494" s="2"/>
      <c r="G494" s="2"/>
      <c r="H494" s="94"/>
      <c r="I494" s="94"/>
      <c r="J494" s="94"/>
      <c r="K494" s="94"/>
      <c r="L494" s="94"/>
      <c r="M494" s="94"/>
      <c r="N494" s="94"/>
      <c r="O494" s="94"/>
      <c r="P494" s="94"/>
      <c r="Q494" s="94"/>
      <c r="R494" s="94"/>
      <c r="S494" s="94"/>
      <c r="T494" s="94"/>
      <c r="U494" s="94"/>
      <c r="V494" s="94"/>
      <c r="W494" s="94"/>
      <c r="X494" s="94"/>
      <c r="Y494" s="94"/>
      <c r="Z494" s="94"/>
    </row>
    <row r="495" spans="1:26" ht="13">
      <c r="A495" s="93"/>
      <c r="B495" s="93"/>
      <c r="C495" s="2"/>
      <c r="D495" s="2"/>
      <c r="E495" s="2"/>
      <c r="F495" s="2"/>
      <c r="G495" s="2"/>
      <c r="H495" s="94"/>
      <c r="I495" s="94"/>
      <c r="J495" s="94"/>
      <c r="K495" s="94"/>
      <c r="L495" s="94"/>
      <c r="M495" s="94"/>
      <c r="N495" s="94"/>
      <c r="O495" s="94"/>
      <c r="P495" s="94"/>
      <c r="Q495" s="94"/>
      <c r="R495" s="94"/>
      <c r="S495" s="94"/>
      <c r="T495" s="94"/>
      <c r="U495" s="94"/>
      <c r="V495" s="94"/>
      <c r="W495" s="94"/>
      <c r="X495" s="94"/>
      <c r="Y495" s="94"/>
      <c r="Z495" s="94"/>
    </row>
    <row r="496" spans="1:26" ht="13">
      <c r="A496" s="93"/>
      <c r="B496" s="93"/>
      <c r="C496" s="2"/>
      <c r="D496" s="2"/>
      <c r="E496" s="2"/>
      <c r="F496" s="2"/>
      <c r="G496" s="2"/>
      <c r="H496" s="94"/>
      <c r="I496" s="94"/>
      <c r="J496" s="94"/>
      <c r="K496" s="94"/>
      <c r="L496" s="94"/>
      <c r="M496" s="94"/>
      <c r="N496" s="94"/>
      <c r="O496" s="94"/>
      <c r="P496" s="94"/>
      <c r="Q496" s="94"/>
      <c r="R496" s="94"/>
      <c r="S496" s="94"/>
      <c r="T496" s="94"/>
      <c r="U496" s="94"/>
      <c r="V496" s="94"/>
      <c r="W496" s="94"/>
      <c r="X496" s="94"/>
      <c r="Y496" s="94"/>
      <c r="Z496" s="94"/>
    </row>
    <row r="497" spans="1:26" ht="13">
      <c r="A497" s="93"/>
      <c r="B497" s="93"/>
      <c r="C497" s="2"/>
      <c r="D497" s="2"/>
      <c r="E497" s="2"/>
      <c r="F497" s="2"/>
      <c r="G497" s="2"/>
      <c r="H497" s="94"/>
      <c r="I497" s="94"/>
      <c r="J497" s="94"/>
      <c r="K497" s="94"/>
      <c r="L497" s="94"/>
      <c r="M497" s="94"/>
      <c r="N497" s="94"/>
      <c r="O497" s="94"/>
      <c r="P497" s="94"/>
      <c r="Q497" s="94"/>
      <c r="R497" s="94"/>
      <c r="S497" s="94"/>
      <c r="T497" s="94"/>
      <c r="U497" s="94"/>
      <c r="V497" s="94"/>
      <c r="W497" s="94"/>
      <c r="X497" s="94"/>
      <c r="Y497" s="94"/>
      <c r="Z497" s="94"/>
    </row>
    <row r="498" spans="1:26" ht="13">
      <c r="A498" s="93"/>
      <c r="B498" s="93"/>
      <c r="C498" s="2"/>
      <c r="D498" s="2"/>
      <c r="E498" s="2"/>
      <c r="F498" s="2"/>
      <c r="G498" s="2"/>
      <c r="H498" s="94"/>
      <c r="I498" s="94"/>
      <c r="J498" s="94"/>
      <c r="K498" s="94"/>
      <c r="L498" s="94"/>
      <c r="M498" s="94"/>
      <c r="N498" s="94"/>
      <c r="O498" s="94"/>
      <c r="P498" s="94"/>
      <c r="Q498" s="94"/>
      <c r="R498" s="94"/>
      <c r="S498" s="94"/>
      <c r="T498" s="94"/>
      <c r="U498" s="94"/>
      <c r="V498" s="94"/>
      <c r="W498" s="94"/>
      <c r="X498" s="94"/>
      <c r="Y498" s="94"/>
      <c r="Z498" s="94"/>
    </row>
    <row r="499" spans="1:26" ht="13">
      <c r="A499" s="93"/>
      <c r="B499" s="93"/>
      <c r="C499" s="2"/>
      <c r="D499" s="2"/>
      <c r="E499" s="2"/>
      <c r="F499" s="2"/>
      <c r="G499" s="2"/>
      <c r="H499" s="94"/>
      <c r="I499" s="94"/>
      <c r="J499" s="94"/>
      <c r="K499" s="94"/>
      <c r="L499" s="94"/>
      <c r="M499" s="94"/>
      <c r="N499" s="94"/>
      <c r="O499" s="94"/>
      <c r="P499" s="94"/>
      <c r="Q499" s="94"/>
      <c r="R499" s="94"/>
      <c r="S499" s="94"/>
      <c r="T499" s="94"/>
      <c r="U499" s="94"/>
      <c r="V499" s="94"/>
      <c r="W499" s="94"/>
      <c r="X499" s="94"/>
      <c r="Y499" s="94"/>
      <c r="Z499" s="94"/>
    </row>
    <row r="500" spans="1:26" ht="13">
      <c r="A500" s="93"/>
      <c r="B500" s="93"/>
      <c r="C500" s="2"/>
      <c r="D500" s="2"/>
      <c r="E500" s="2"/>
      <c r="F500" s="2"/>
      <c r="G500" s="2"/>
      <c r="H500" s="94"/>
      <c r="I500" s="94"/>
      <c r="J500" s="94"/>
      <c r="K500" s="94"/>
      <c r="L500" s="94"/>
      <c r="M500" s="94"/>
      <c r="N500" s="94"/>
      <c r="O500" s="94"/>
      <c r="P500" s="94"/>
      <c r="Q500" s="94"/>
      <c r="R500" s="94"/>
      <c r="S500" s="94"/>
      <c r="T500" s="94"/>
      <c r="U500" s="94"/>
      <c r="V500" s="94"/>
      <c r="W500" s="94"/>
      <c r="X500" s="94"/>
      <c r="Y500" s="94"/>
      <c r="Z500" s="94"/>
    </row>
    <row r="501" spans="1:26" ht="13">
      <c r="A501" s="93"/>
      <c r="B501" s="93"/>
      <c r="C501" s="2"/>
      <c r="D501" s="2"/>
      <c r="E501" s="2"/>
      <c r="F501" s="2"/>
      <c r="G501" s="2"/>
      <c r="H501" s="94"/>
      <c r="I501" s="94"/>
      <c r="J501" s="94"/>
      <c r="K501" s="94"/>
      <c r="L501" s="94"/>
      <c r="M501" s="94"/>
      <c r="N501" s="94"/>
      <c r="O501" s="94"/>
      <c r="P501" s="94"/>
      <c r="Q501" s="94"/>
      <c r="R501" s="94"/>
      <c r="S501" s="94"/>
      <c r="T501" s="94"/>
      <c r="U501" s="94"/>
      <c r="V501" s="94"/>
      <c r="W501" s="94"/>
      <c r="X501" s="94"/>
      <c r="Y501" s="94"/>
      <c r="Z501" s="94"/>
    </row>
    <row r="502" spans="1:26" ht="13">
      <c r="A502" s="93"/>
      <c r="B502" s="93"/>
      <c r="C502" s="2"/>
      <c r="D502" s="2"/>
      <c r="E502" s="2"/>
      <c r="F502" s="2"/>
      <c r="G502" s="2"/>
      <c r="H502" s="94"/>
      <c r="I502" s="94"/>
      <c r="J502" s="94"/>
      <c r="K502" s="94"/>
      <c r="L502" s="94"/>
      <c r="M502" s="94"/>
      <c r="N502" s="94"/>
      <c r="O502" s="94"/>
      <c r="P502" s="94"/>
      <c r="Q502" s="94"/>
      <c r="R502" s="94"/>
      <c r="S502" s="94"/>
      <c r="T502" s="94"/>
      <c r="U502" s="94"/>
      <c r="V502" s="94"/>
      <c r="W502" s="94"/>
      <c r="X502" s="94"/>
      <c r="Y502" s="94"/>
      <c r="Z502" s="94"/>
    </row>
    <row r="503" spans="1:26" ht="13">
      <c r="A503" s="93"/>
      <c r="B503" s="93"/>
      <c r="C503" s="2"/>
      <c r="D503" s="2"/>
      <c r="E503" s="2"/>
      <c r="F503" s="2"/>
      <c r="G503" s="2"/>
      <c r="H503" s="94"/>
      <c r="I503" s="94"/>
      <c r="J503" s="94"/>
      <c r="K503" s="94"/>
      <c r="L503" s="94"/>
      <c r="M503" s="94"/>
      <c r="N503" s="94"/>
      <c r="O503" s="94"/>
      <c r="P503" s="94"/>
      <c r="Q503" s="94"/>
      <c r="R503" s="94"/>
      <c r="S503" s="94"/>
      <c r="T503" s="94"/>
      <c r="U503" s="94"/>
      <c r="V503" s="94"/>
      <c r="W503" s="94"/>
      <c r="X503" s="94"/>
      <c r="Y503" s="94"/>
      <c r="Z503" s="94"/>
    </row>
    <row r="504" spans="1:26" ht="13">
      <c r="A504" s="93"/>
      <c r="B504" s="93"/>
      <c r="C504" s="2"/>
      <c r="D504" s="2"/>
      <c r="E504" s="2"/>
      <c r="F504" s="2"/>
      <c r="G504" s="2"/>
      <c r="H504" s="94"/>
      <c r="I504" s="94"/>
      <c r="J504" s="94"/>
      <c r="K504" s="94"/>
      <c r="L504" s="94"/>
      <c r="M504" s="94"/>
      <c r="N504" s="94"/>
      <c r="O504" s="94"/>
      <c r="P504" s="94"/>
      <c r="Q504" s="94"/>
      <c r="R504" s="94"/>
      <c r="S504" s="94"/>
      <c r="T504" s="94"/>
      <c r="U504" s="94"/>
      <c r="V504" s="94"/>
      <c r="W504" s="94"/>
      <c r="X504" s="94"/>
      <c r="Y504" s="94"/>
      <c r="Z504" s="94"/>
    </row>
    <row r="505" spans="1:26" ht="13">
      <c r="A505" s="93"/>
      <c r="B505" s="93"/>
      <c r="C505" s="2"/>
      <c r="D505" s="2"/>
      <c r="E505" s="2"/>
      <c r="F505" s="2"/>
      <c r="G505" s="2"/>
      <c r="H505" s="94"/>
      <c r="I505" s="94"/>
      <c r="J505" s="94"/>
      <c r="K505" s="94"/>
      <c r="L505" s="94"/>
      <c r="M505" s="94"/>
      <c r="N505" s="94"/>
      <c r="O505" s="94"/>
      <c r="P505" s="94"/>
      <c r="Q505" s="94"/>
      <c r="R505" s="94"/>
      <c r="S505" s="94"/>
      <c r="T505" s="94"/>
      <c r="U505" s="94"/>
      <c r="V505" s="94"/>
      <c r="W505" s="94"/>
      <c r="X505" s="94"/>
      <c r="Y505" s="94"/>
      <c r="Z505" s="94"/>
    </row>
    <row r="506" spans="1:26" ht="13">
      <c r="A506" s="93"/>
      <c r="B506" s="93"/>
      <c r="C506" s="2"/>
      <c r="D506" s="2"/>
      <c r="E506" s="2"/>
      <c r="F506" s="2"/>
      <c r="G506" s="2"/>
      <c r="H506" s="94"/>
      <c r="I506" s="94"/>
      <c r="J506" s="94"/>
      <c r="K506" s="94"/>
      <c r="L506" s="94"/>
      <c r="M506" s="94"/>
      <c r="N506" s="94"/>
      <c r="O506" s="94"/>
      <c r="P506" s="94"/>
      <c r="Q506" s="94"/>
      <c r="R506" s="94"/>
      <c r="S506" s="94"/>
      <c r="T506" s="94"/>
      <c r="U506" s="94"/>
      <c r="V506" s="94"/>
      <c r="W506" s="94"/>
      <c r="X506" s="94"/>
      <c r="Y506" s="94"/>
      <c r="Z506" s="94"/>
    </row>
    <row r="507" spans="1:26" ht="13">
      <c r="A507" s="93"/>
      <c r="B507" s="93"/>
      <c r="C507" s="2"/>
      <c r="D507" s="2"/>
      <c r="E507" s="2"/>
      <c r="F507" s="2"/>
      <c r="G507" s="2"/>
      <c r="H507" s="94"/>
      <c r="I507" s="94"/>
      <c r="J507" s="94"/>
      <c r="K507" s="94"/>
      <c r="L507" s="94"/>
      <c r="M507" s="94"/>
      <c r="N507" s="94"/>
      <c r="O507" s="94"/>
      <c r="P507" s="94"/>
      <c r="Q507" s="94"/>
      <c r="R507" s="94"/>
      <c r="S507" s="94"/>
      <c r="T507" s="94"/>
      <c r="U507" s="94"/>
      <c r="V507" s="94"/>
      <c r="W507" s="94"/>
      <c r="X507" s="94"/>
      <c r="Y507" s="94"/>
      <c r="Z507" s="94"/>
    </row>
    <row r="508" spans="1:26" ht="13">
      <c r="A508" s="93"/>
      <c r="B508" s="93"/>
      <c r="C508" s="2"/>
      <c r="D508" s="2"/>
      <c r="E508" s="2"/>
      <c r="F508" s="2"/>
      <c r="G508" s="2"/>
      <c r="H508" s="94"/>
      <c r="I508" s="94"/>
      <c r="J508" s="94"/>
      <c r="K508" s="94"/>
      <c r="L508" s="94"/>
      <c r="M508" s="94"/>
      <c r="N508" s="94"/>
      <c r="O508" s="94"/>
      <c r="P508" s="94"/>
      <c r="Q508" s="94"/>
      <c r="R508" s="94"/>
      <c r="S508" s="94"/>
      <c r="T508" s="94"/>
      <c r="U508" s="94"/>
      <c r="V508" s="94"/>
      <c r="W508" s="94"/>
      <c r="X508" s="94"/>
      <c r="Y508" s="94"/>
      <c r="Z508" s="94"/>
    </row>
    <row r="509" spans="1:26" ht="13">
      <c r="A509" s="93"/>
      <c r="B509" s="93"/>
      <c r="C509" s="2"/>
      <c r="D509" s="2"/>
      <c r="E509" s="2"/>
      <c r="F509" s="2"/>
      <c r="G509" s="2"/>
      <c r="H509" s="94"/>
      <c r="I509" s="94"/>
      <c r="J509" s="94"/>
      <c r="K509" s="94"/>
      <c r="L509" s="94"/>
      <c r="M509" s="94"/>
      <c r="N509" s="94"/>
      <c r="O509" s="94"/>
      <c r="P509" s="94"/>
      <c r="Q509" s="94"/>
      <c r="R509" s="94"/>
      <c r="S509" s="94"/>
      <c r="T509" s="94"/>
      <c r="U509" s="94"/>
      <c r="V509" s="94"/>
      <c r="W509" s="94"/>
      <c r="X509" s="94"/>
      <c r="Y509" s="94"/>
      <c r="Z509" s="94"/>
    </row>
    <row r="510" spans="1:26" ht="13">
      <c r="A510" s="93"/>
      <c r="B510" s="93"/>
      <c r="C510" s="2"/>
      <c r="D510" s="2"/>
      <c r="E510" s="2"/>
      <c r="F510" s="2"/>
      <c r="G510" s="2"/>
      <c r="H510" s="94"/>
      <c r="I510" s="94"/>
      <c r="J510" s="94"/>
      <c r="K510" s="94"/>
      <c r="L510" s="94"/>
      <c r="M510" s="94"/>
      <c r="N510" s="94"/>
      <c r="O510" s="94"/>
      <c r="P510" s="94"/>
      <c r="Q510" s="94"/>
      <c r="R510" s="94"/>
      <c r="S510" s="94"/>
      <c r="T510" s="94"/>
      <c r="U510" s="94"/>
      <c r="V510" s="94"/>
      <c r="W510" s="94"/>
      <c r="X510" s="94"/>
      <c r="Y510" s="94"/>
      <c r="Z510" s="94"/>
    </row>
    <row r="511" spans="1:26" ht="13">
      <c r="A511" s="93"/>
      <c r="B511" s="93"/>
      <c r="C511" s="2"/>
      <c r="D511" s="2"/>
      <c r="E511" s="2"/>
      <c r="F511" s="2"/>
      <c r="G511" s="2"/>
      <c r="H511" s="94"/>
      <c r="I511" s="94"/>
      <c r="J511" s="94"/>
      <c r="K511" s="94"/>
      <c r="L511" s="94"/>
      <c r="M511" s="94"/>
      <c r="N511" s="94"/>
      <c r="O511" s="94"/>
      <c r="P511" s="94"/>
      <c r="Q511" s="94"/>
      <c r="R511" s="94"/>
      <c r="S511" s="94"/>
      <c r="T511" s="94"/>
      <c r="U511" s="94"/>
      <c r="V511" s="94"/>
      <c r="W511" s="94"/>
      <c r="X511" s="94"/>
      <c r="Y511" s="94"/>
      <c r="Z511" s="94"/>
    </row>
    <row r="512" spans="1:26" ht="13">
      <c r="A512" s="93"/>
      <c r="B512" s="93"/>
      <c r="C512" s="2"/>
      <c r="D512" s="2"/>
      <c r="E512" s="2"/>
      <c r="F512" s="2"/>
      <c r="G512" s="2"/>
      <c r="H512" s="94"/>
      <c r="I512" s="94"/>
      <c r="J512" s="94"/>
      <c r="K512" s="94"/>
      <c r="L512" s="94"/>
      <c r="M512" s="94"/>
      <c r="N512" s="94"/>
      <c r="O512" s="94"/>
      <c r="P512" s="94"/>
      <c r="Q512" s="94"/>
      <c r="R512" s="94"/>
      <c r="S512" s="94"/>
      <c r="T512" s="94"/>
      <c r="U512" s="94"/>
      <c r="V512" s="94"/>
      <c r="W512" s="94"/>
      <c r="X512" s="94"/>
      <c r="Y512" s="94"/>
      <c r="Z512" s="94"/>
    </row>
    <row r="513" spans="1:26" ht="13">
      <c r="A513" s="93"/>
      <c r="B513" s="93"/>
      <c r="C513" s="2"/>
      <c r="D513" s="2"/>
      <c r="E513" s="2"/>
      <c r="F513" s="2"/>
      <c r="G513" s="2"/>
      <c r="H513" s="94"/>
      <c r="I513" s="94"/>
      <c r="J513" s="94"/>
      <c r="K513" s="94"/>
      <c r="L513" s="94"/>
      <c r="M513" s="94"/>
      <c r="N513" s="94"/>
      <c r="O513" s="94"/>
      <c r="P513" s="94"/>
      <c r="Q513" s="94"/>
      <c r="R513" s="94"/>
      <c r="S513" s="94"/>
      <c r="T513" s="94"/>
      <c r="U513" s="94"/>
      <c r="V513" s="94"/>
      <c r="W513" s="94"/>
      <c r="X513" s="94"/>
      <c r="Y513" s="94"/>
      <c r="Z513" s="94"/>
    </row>
    <row r="514" spans="1:26" ht="13">
      <c r="A514" s="93"/>
      <c r="B514" s="93"/>
      <c r="C514" s="2"/>
      <c r="D514" s="2"/>
      <c r="E514" s="2"/>
      <c r="F514" s="2"/>
      <c r="G514" s="2"/>
      <c r="H514" s="94"/>
      <c r="I514" s="94"/>
      <c r="J514" s="94"/>
      <c r="K514" s="94"/>
      <c r="L514" s="94"/>
      <c r="M514" s="94"/>
      <c r="N514" s="94"/>
      <c r="O514" s="94"/>
      <c r="P514" s="94"/>
      <c r="Q514" s="94"/>
      <c r="R514" s="94"/>
      <c r="S514" s="94"/>
      <c r="T514" s="94"/>
      <c r="U514" s="94"/>
      <c r="V514" s="94"/>
      <c r="W514" s="94"/>
      <c r="X514" s="94"/>
      <c r="Y514" s="94"/>
      <c r="Z514" s="94"/>
    </row>
    <row r="515" spans="1:26" ht="13">
      <c r="A515" s="93"/>
      <c r="B515" s="93"/>
      <c r="C515" s="2"/>
      <c r="D515" s="2"/>
      <c r="E515" s="2"/>
      <c r="F515" s="2"/>
      <c r="G515" s="2"/>
      <c r="H515" s="94"/>
      <c r="I515" s="94"/>
      <c r="J515" s="94"/>
      <c r="K515" s="94"/>
      <c r="L515" s="94"/>
      <c r="M515" s="94"/>
      <c r="N515" s="94"/>
      <c r="O515" s="94"/>
      <c r="P515" s="94"/>
      <c r="Q515" s="94"/>
      <c r="R515" s="94"/>
      <c r="S515" s="94"/>
      <c r="T515" s="94"/>
      <c r="U515" s="94"/>
      <c r="V515" s="94"/>
      <c r="W515" s="94"/>
      <c r="X515" s="94"/>
      <c r="Y515" s="94"/>
      <c r="Z515" s="94"/>
    </row>
    <row r="516" spans="1:26" ht="13">
      <c r="A516" s="93"/>
      <c r="B516" s="93"/>
      <c r="C516" s="2"/>
      <c r="D516" s="2"/>
      <c r="E516" s="2"/>
      <c r="F516" s="2"/>
      <c r="G516" s="2"/>
      <c r="H516" s="94"/>
      <c r="I516" s="94"/>
      <c r="J516" s="94"/>
      <c r="K516" s="94"/>
      <c r="L516" s="94"/>
      <c r="M516" s="94"/>
      <c r="N516" s="94"/>
      <c r="O516" s="94"/>
      <c r="P516" s="94"/>
      <c r="Q516" s="94"/>
      <c r="R516" s="94"/>
      <c r="S516" s="94"/>
      <c r="T516" s="94"/>
      <c r="U516" s="94"/>
      <c r="V516" s="94"/>
      <c r="W516" s="94"/>
      <c r="X516" s="94"/>
      <c r="Y516" s="94"/>
      <c r="Z516" s="94"/>
    </row>
    <row r="517" spans="1:26" ht="13">
      <c r="A517" s="93"/>
      <c r="B517" s="93"/>
      <c r="C517" s="2"/>
      <c r="D517" s="2"/>
      <c r="E517" s="2"/>
      <c r="F517" s="2"/>
      <c r="G517" s="2"/>
      <c r="H517" s="94"/>
      <c r="I517" s="94"/>
      <c r="J517" s="94"/>
      <c r="K517" s="94"/>
      <c r="L517" s="94"/>
      <c r="M517" s="94"/>
      <c r="N517" s="94"/>
      <c r="O517" s="94"/>
      <c r="P517" s="94"/>
      <c r="Q517" s="94"/>
      <c r="R517" s="94"/>
      <c r="S517" s="94"/>
      <c r="T517" s="94"/>
      <c r="U517" s="94"/>
      <c r="V517" s="94"/>
      <c r="W517" s="94"/>
      <c r="X517" s="94"/>
      <c r="Y517" s="94"/>
      <c r="Z517" s="94"/>
    </row>
    <row r="518" spans="1:26" ht="13">
      <c r="A518" s="93"/>
      <c r="B518" s="93"/>
      <c r="C518" s="2"/>
      <c r="D518" s="2"/>
      <c r="E518" s="2"/>
      <c r="F518" s="2"/>
      <c r="G518" s="2"/>
      <c r="H518" s="94"/>
      <c r="I518" s="94"/>
      <c r="J518" s="94"/>
      <c r="K518" s="94"/>
      <c r="L518" s="94"/>
      <c r="M518" s="94"/>
      <c r="N518" s="94"/>
      <c r="O518" s="94"/>
      <c r="P518" s="94"/>
      <c r="Q518" s="94"/>
      <c r="R518" s="94"/>
      <c r="S518" s="94"/>
      <c r="T518" s="94"/>
      <c r="U518" s="94"/>
      <c r="V518" s="94"/>
      <c r="W518" s="94"/>
      <c r="X518" s="94"/>
      <c r="Y518" s="94"/>
      <c r="Z518" s="94"/>
    </row>
    <row r="519" spans="1:26" ht="13">
      <c r="A519" s="93"/>
      <c r="B519" s="93"/>
      <c r="C519" s="2"/>
      <c r="D519" s="2"/>
      <c r="E519" s="2"/>
      <c r="F519" s="2"/>
      <c r="G519" s="2"/>
      <c r="H519" s="94"/>
      <c r="I519" s="94"/>
      <c r="J519" s="94"/>
      <c r="K519" s="94"/>
      <c r="L519" s="94"/>
      <c r="M519" s="94"/>
      <c r="N519" s="94"/>
      <c r="O519" s="94"/>
      <c r="P519" s="94"/>
      <c r="Q519" s="94"/>
      <c r="R519" s="94"/>
      <c r="S519" s="94"/>
      <c r="T519" s="94"/>
      <c r="U519" s="94"/>
      <c r="V519" s="94"/>
      <c r="W519" s="94"/>
      <c r="X519" s="94"/>
      <c r="Y519" s="94"/>
      <c r="Z519" s="94"/>
    </row>
    <row r="520" spans="1:26" ht="13">
      <c r="A520" s="93"/>
      <c r="B520" s="93"/>
      <c r="C520" s="2"/>
      <c r="D520" s="2"/>
      <c r="E520" s="2"/>
      <c r="F520" s="2"/>
      <c r="G520" s="2"/>
      <c r="H520" s="94"/>
      <c r="I520" s="94"/>
      <c r="J520" s="94"/>
      <c r="K520" s="94"/>
      <c r="L520" s="94"/>
      <c r="M520" s="94"/>
      <c r="N520" s="94"/>
      <c r="O520" s="94"/>
      <c r="P520" s="94"/>
      <c r="Q520" s="94"/>
      <c r="R520" s="94"/>
      <c r="S520" s="94"/>
      <c r="T520" s="94"/>
      <c r="U520" s="94"/>
      <c r="V520" s="94"/>
      <c r="W520" s="94"/>
      <c r="X520" s="94"/>
      <c r="Y520" s="94"/>
      <c r="Z520" s="94"/>
    </row>
    <row r="521" spans="1:26" ht="13">
      <c r="A521" s="93"/>
      <c r="B521" s="93"/>
      <c r="C521" s="2"/>
      <c r="D521" s="2"/>
      <c r="E521" s="2"/>
      <c r="F521" s="2"/>
      <c r="G521" s="2"/>
      <c r="H521" s="94"/>
      <c r="I521" s="94"/>
      <c r="J521" s="94"/>
      <c r="K521" s="94"/>
      <c r="L521" s="94"/>
      <c r="M521" s="94"/>
      <c r="N521" s="94"/>
      <c r="O521" s="94"/>
      <c r="P521" s="94"/>
      <c r="Q521" s="94"/>
      <c r="R521" s="94"/>
      <c r="S521" s="94"/>
      <c r="T521" s="94"/>
      <c r="U521" s="94"/>
      <c r="V521" s="94"/>
      <c r="W521" s="94"/>
      <c r="X521" s="94"/>
      <c r="Y521" s="94"/>
      <c r="Z521" s="94"/>
    </row>
    <row r="522" spans="1:26" ht="13">
      <c r="A522" s="93"/>
      <c r="B522" s="93"/>
      <c r="C522" s="2"/>
      <c r="D522" s="2"/>
      <c r="E522" s="2"/>
      <c r="F522" s="2"/>
      <c r="G522" s="2"/>
      <c r="H522" s="94"/>
      <c r="I522" s="94"/>
      <c r="J522" s="94"/>
      <c r="K522" s="94"/>
      <c r="L522" s="94"/>
      <c r="M522" s="94"/>
      <c r="N522" s="94"/>
      <c r="O522" s="94"/>
      <c r="P522" s="94"/>
      <c r="Q522" s="94"/>
      <c r="R522" s="94"/>
      <c r="S522" s="94"/>
      <c r="T522" s="94"/>
      <c r="U522" s="94"/>
      <c r="V522" s="94"/>
      <c r="W522" s="94"/>
      <c r="X522" s="94"/>
      <c r="Y522" s="94"/>
      <c r="Z522" s="94"/>
    </row>
    <row r="523" spans="1:26" ht="13">
      <c r="A523" s="93"/>
      <c r="B523" s="93"/>
      <c r="C523" s="2"/>
      <c r="D523" s="2"/>
      <c r="E523" s="2"/>
      <c r="F523" s="2"/>
      <c r="G523" s="2"/>
      <c r="H523" s="94"/>
      <c r="I523" s="94"/>
      <c r="J523" s="94"/>
      <c r="K523" s="94"/>
      <c r="L523" s="94"/>
      <c r="M523" s="94"/>
      <c r="N523" s="94"/>
      <c r="O523" s="94"/>
      <c r="P523" s="94"/>
      <c r="Q523" s="94"/>
      <c r="R523" s="94"/>
      <c r="S523" s="94"/>
      <c r="T523" s="94"/>
      <c r="U523" s="94"/>
      <c r="V523" s="94"/>
      <c r="W523" s="94"/>
      <c r="X523" s="94"/>
      <c r="Y523" s="94"/>
      <c r="Z523" s="94"/>
    </row>
    <row r="524" spans="1:26" ht="13">
      <c r="A524" s="93"/>
      <c r="B524" s="93"/>
      <c r="C524" s="2"/>
      <c r="D524" s="2"/>
      <c r="E524" s="2"/>
      <c r="F524" s="2"/>
      <c r="G524" s="2"/>
      <c r="H524" s="94"/>
      <c r="I524" s="94"/>
      <c r="J524" s="94"/>
      <c r="K524" s="94"/>
      <c r="L524" s="94"/>
      <c r="M524" s="94"/>
      <c r="N524" s="94"/>
      <c r="O524" s="94"/>
      <c r="P524" s="94"/>
      <c r="Q524" s="94"/>
      <c r="R524" s="94"/>
      <c r="S524" s="94"/>
      <c r="T524" s="94"/>
      <c r="U524" s="94"/>
      <c r="V524" s="94"/>
      <c r="W524" s="94"/>
      <c r="X524" s="94"/>
      <c r="Y524" s="94"/>
      <c r="Z524" s="94"/>
    </row>
    <row r="525" spans="1:26" ht="13">
      <c r="A525" s="93"/>
      <c r="B525" s="93"/>
      <c r="C525" s="2"/>
      <c r="D525" s="2"/>
      <c r="E525" s="2"/>
      <c r="F525" s="2"/>
      <c r="G525" s="2"/>
      <c r="H525" s="94"/>
      <c r="I525" s="94"/>
      <c r="J525" s="94"/>
      <c r="K525" s="94"/>
      <c r="L525" s="94"/>
      <c r="M525" s="94"/>
      <c r="N525" s="94"/>
      <c r="O525" s="94"/>
      <c r="P525" s="94"/>
      <c r="Q525" s="94"/>
      <c r="R525" s="94"/>
      <c r="S525" s="94"/>
      <c r="T525" s="94"/>
      <c r="U525" s="94"/>
      <c r="V525" s="94"/>
      <c r="W525" s="94"/>
      <c r="X525" s="94"/>
      <c r="Y525" s="94"/>
      <c r="Z525" s="94"/>
    </row>
    <row r="526" spans="1:26" ht="13">
      <c r="A526" s="93"/>
      <c r="B526" s="93"/>
      <c r="C526" s="2"/>
      <c r="D526" s="2"/>
      <c r="E526" s="2"/>
      <c r="F526" s="2"/>
      <c r="G526" s="2"/>
      <c r="H526" s="94"/>
      <c r="I526" s="94"/>
      <c r="J526" s="94"/>
      <c r="K526" s="94"/>
      <c r="L526" s="94"/>
      <c r="M526" s="94"/>
      <c r="N526" s="94"/>
      <c r="O526" s="94"/>
      <c r="P526" s="94"/>
      <c r="Q526" s="94"/>
      <c r="R526" s="94"/>
      <c r="S526" s="94"/>
      <c r="T526" s="94"/>
      <c r="U526" s="94"/>
      <c r="V526" s="94"/>
      <c r="W526" s="94"/>
      <c r="X526" s="94"/>
      <c r="Y526" s="94"/>
      <c r="Z526" s="94"/>
    </row>
    <row r="527" spans="1:26" ht="13">
      <c r="A527" s="93"/>
      <c r="B527" s="93"/>
      <c r="C527" s="2"/>
      <c r="D527" s="2"/>
      <c r="E527" s="2"/>
      <c r="F527" s="2"/>
      <c r="G527" s="2"/>
      <c r="H527" s="94"/>
      <c r="I527" s="94"/>
      <c r="J527" s="94"/>
      <c r="K527" s="94"/>
      <c r="L527" s="94"/>
      <c r="M527" s="94"/>
      <c r="N527" s="94"/>
      <c r="O527" s="94"/>
      <c r="P527" s="94"/>
      <c r="Q527" s="94"/>
      <c r="R527" s="94"/>
      <c r="S527" s="94"/>
      <c r="T527" s="94"/>
      <c r="U527" s="94"/>
      <c r="V527" s="94"/>
      <c r="W527" s="94"/>
      <c r="X527" s="94"/>
      <c r="Y527" s="94"/>
      <c r="Z527" s="94"/>
    </row>
    <row r="528" spans="1:26" ht="13">
      <c r="A528" s="93"/>
      <c r="B528" s="93"/>
      <c r="C528" s="2"/>
      <c r="D528" s="2"/>
      <c r="E528" s="2"/>
      <c r="F528" s="2"/>
      <c r="G528" s="2"/>
      <c r="H528" s="94"/>
      <c r="I528" s="94"/>
      <c r="J528" s="94"/>
      <c r="K528" s="94"/>
      <c r="L528" s="94"/>
      <c r="M528" s="94"/>
      <c r="N528" s="94"/>
      <c r="O528" s="94"/>
      <c r="P528" s="94"/>
      <c r="Q528" s="94"/>
      <c r="R528" s="94"/>
      <c r="S528" s="94"/>
      <c r="T528" s="94"/>
      <c r="U528" s="94"/>
      <c r="V528" s="94"/>
      <c r="W528" s="94"/>
      <c r="X528" s="94"/>
      <c r="Y528" s="94"/>
      <c r="Z528" s="94"/>
    </row>
    <row r="529" spans="1:26" ht="13">
      <c r="A529" s="93"/>
      <c r="B529" s="93"/>
      <c r="C529" s="2"/>
      <c r="D529" s="2"/>
      <c r="E529" s="2"/>
      <c r="F529" s="2"/>
      <c r="G529" s="2"/>
      <c r="H529" s="94"/>
      <c r="I529" s="94"/>
      <c r="J529" s="94"/>
      <c r="K529" s="94"/>
      <c r="L529" s="94"/>
      <c r="M529" s="94"/>
      <c r="N529" s="94"/>
      <c r="O529" s="94"/>
      <c r="P529" s="94"/>
      <c r="Q529" s="94"/>
      <c r="R529" s="94"/>
      <c r="S529" s="94"/>
      <c r="T529" s="94"/>
      <c r="U529" s="94"/>
      <c r="V529" s="94"/>
      <c r="W529" s="94"/>
      <c r="X529" s="94"/>
      <c r="Y529" s="94"/>
      <c r="Z529" s="94"/>
    </row>
    <row r="530" spans="1:26" ht="13">
      <c r="A530" s="93"/>
      <c r="B530" s="93"/>
      <c r="C530" s="2"/>
      <c r="D530" s="2"/>
      <c r="E530" s="2"/>
      <c r="F530" s="2"/>
      <c r="G530" s="2"/>
      <c r="H530" s="94"/>
      <c r="I530" s="94"/>
      <c r="J530" s="94"/>
      <c r="K530" s="94"/>
      <c r="L530" s="94"/>
      <c r="M530" s="94"/>
      <c r="N530" s="94"/>
      <c r="O530" s="94"/>
      <c r="P530" s="94"/>
      <c r="Q530" s="94"/>
      <c r="R530" s="94"/>
      <c r="S530" s="94"/>
      <c r="T530" s="94"/>
      <c r="U530" s="94"/>
      <c r="V530" s="94"/>
      <c r="W530" s="94"/>
      <c r="X530" s="94"/>
      <c r="Y530" s="94"/>
      <c r="Z530" s="94"/>
    </row>
    <row r="531" spans="1:26" ht="13">
      <c r="A531" s="93"/>
      <c r="B531" s="93"/>
      <c r="C531" s="2"/>
      <c r="D531" s="2"/>
      <c r="E531" s="2"/>
      <c r="F531" s="2"/>
      <c r="G531" s="2"/>
      <c r="H531" s="94"/>
      <c r="I531" s="94"/>
      <c r="J531" s="94"/>
      <c r="K531" s="94"/>
      <c r="L531" s="94"/>
      <c r="M531" s="94"/>
      <c r="N531" s="94"/>
      <c r="O531" s="94"/>
      <c r="P531" s="94"/>
      <c r="Q531" s="94"/>
      <c r="R531" s="94"/>
      <c r="S531" s="94"/>
      <c r="T531" s="94"/>
      <c r="U531" s="94"/>
      <c r="V531" s="94"/>
      <c r="W531" s="94"/>
      <c r="X531" s="94"/>
      <c r="Y531" s="94"/>
      <c r="Z531" s="94"/>
    </row>
    <row r="532" spans="1:26" ht="13">
      <c r="A532" s="93"/>
      <c r="B532" s="93"/>
      <c r="C532" s="2"/>
      <c r="D532" s="2"/>
      <c r="E532" s="2"/>
      <c r="F532" s="2"/>
      <c r="G532" s="2"/>
      <c r="H532" s="94"/>
      <c r="I532" s="94"/>
      <c r="J532" s="94"/>
      <c r="K532" s="94"/>
      <c r="L532" s="94"/>
      <c r="M532" s="94"/>
      <c r="N532" s="94"/>
      <c r="O532" s="94"/>
      <c r="P532" s="94"/>
      <c r="Q532" s="94"/>
      <c r="R532" s="94"/>
      <c r="S532" s="94"/>
      <c r="T532" s="94"/>
      <c r="U532" s="94"/>
      <c r="V532" s="94"/>
      <c r="W532" s="94"/>
      <c r="X532" s="94"/>
      <c r="Y532" s="94"/>
      <c r="Z532" s="94"/>
    </row>
    <row r="533" spans="1:26" ht="13">
      <c r="A533" s="93"/>
      <c r="B533" s="93"/>
      <c r="C533" s="2"/>
      <c r="D533" s="2"/>
      <c r="E533" s="2"/>
      <c r="F533" s="2"/>
      <c r="G533" s="2"/>
      <c r="H533" s="94"/>
      <c r="I533" s="94"/>
      <c r="J533" s="94"/>
      <c r="K533" s="94"/>
      <c r="L533" s="94"/>
      <c r="M533" s="94"/>
      <c r="N533" s="94"/>
      <c r="O533" s="94"/>
      <c r="P533" s="94"/>
      <c r="Q533" s="94"/>
      <c r="R533" s="94"/>
      <c r="S533" s="94"/>
      <c r="T533" s="94"/>
      <c r="U533" s="94"/>
      <c r="V533" s="94"/>
      <c r="W533" s="94"/>
      <c r="X533" s="94"/>
      <c r="Y533" s="94"/>
      <c r="Z533" s="94"/>
    </row>
    <row r="534" spans="1:26" ht="13">
      <c r="A534" s="93"/>
      <c r="B534" s="93"/>
      <c r="C534" s="2"/>
      <c r="D534" s="2"/>
      <c r="E534" s="2"/>
      <c r="F534" s="2"/>
      <c r="G534" s="2"/>
      <c r="H534" s="94"/>
      <c r="I534" s="94"/>
      <c r="J534" s="94"/>
      <c r="K534" s="94"/>
      <c r="L534" s="94"/>
      <c r="M534" s="94"/>
      <c r="N534" s="94"/>
      <c r="O534" s="94"/>
      <c r="P534" s="94"/>
      <c r="Q534" s="94"/>
      <c r="R534" s="94"/>
      <c r="S534" s="94"/>
      <c r="T534" s="94"/>
      <c r="U534" s="94"/>
      <c r="V534" s="94"/>
      <c r="W534" s="94"/>
      <c r="X534" s="94"/>
      <c r="Y534" s="94"/>
      <c r="Z534" s="94"/>
    </row>
    <row r="535" spans="1:26" ht="13">
      <c r="A535" s="93"/>
      <c r="B535" s="93"/>
      <c r="C535" s="2"/>
      <c r="D535" s="2"/>
      <c r="E535" s="2"/>
      <c r="F535" s="2"/>
      <c r="G535" s="2"/>
      <c r="H535" s="94"/>
      <c r="I535" s="94"/>
      <c r="J535" s="94"/>
      <c r="K535" s="94"/>
      <c r="L535" s="94"/>
      <c r="M535" s="94"/>
      <c r="N535" s="94"/>
      <c r="O535" s="94"/>
      <c r="P535" s="94"/>
      <c r="Q535" s="94"/>
      <c r="R535" s="94"/>
      <c r="S535" s="94"/>
      <c r="T535" s="94"/>
      <c r="U535" s="94"/>
      <c r="V535" s="94"/>
      <c r="W535" s="94"/>
      <c r="X535" s="94"/>
      <c r="Y535" s="94"/>
      <c r="Z535" s="94"/>
    </row>
    <row r="536" spans="1:26" ht="13">
      <c r="A536" s="93"/>
      <c r="B536" s="93"/>
      <c r="C536" s="2"/>
      <c r="D536" s="2"/>
      <c r="E536" s="2"/>
      <c r="F536" s="2"/>
      <c r="G536" s="2"/>
      <c r="H536" s="94"/>
      <c r="I536" s="94"/>
      <c r="J536" s="94"/>
      <c r="K536" s="94"/>
      <c r="L536" s="94"/>
      <c r="M536" s="94"/>
      <c r="N536" s="94"/>
      <c r="O536" s="94"/>
      <c r="P536" s="94"/>
      <c r="Q536" s="94"/>
      <c r="R536" s="94"/>
      <c r="S536" s="94"/>
      <c r="T536" s="94"/>
      <c r="U536" s="94"/>
      <c r="V536" s="94"/>
      <c r="W536" s="94"/>
      <c r="X536" s="94"/>
      <c r="Y536" s="94"/>
      <c r="Z536" s="94"/>
    </row>
    <row r="537" spans="1:26" ht="13">
      <c r="A537" s="93"/>
      <c r="B537" s="93"/>
      <c r="C537" s="2"/>
      <c r="D537" s="2"/>
      <c r="E537" s="2"/>
      <c r="F537" s="2"/>
      <c r="G537" s="2"/>
      <c r="H537" s="94"/>
      <c r="I537" s="94"/>
      <c r="J537" s="94"/>
      <c r="K537" s="94"/>
      <c r="L537" s="94"/>
      <c r="M537" s="94"/>
      <c r="N537" s="94"/>
      <c r="O537" s="94"/>
      <c r="P537" s="94"/>
      <c r="Q537" s="94"/>
      <c r="R537" s="94"/>
      <c r="S537" s="94"/>
      <c r="T537" s="94"/>
      <c r="U537" s="94"/>
      <c r="V537" s="94"/>
      <c r="W537" s="94"/>
      <c r="X537" s="94"/>
      <c r="Y537" s="94"/>
      <c r="Z537" s="94"/>
    </row>
    <row r="538" spans="1:26" ht="13">
      <c r="A538" s="93"/>
      <c r="B538" s="93"/>
      <c r="C538" s="2"/>
      <c r="D538" s="2"/>
      <c r="E538" s="2"/>
      <c r="F538" s="2"/>
      <c r="G538" s="2"/>
      <c r="H538" s="94"/>
      <c r="I538" s="94"/>
      <c r="J538" s="94"/>
      <c r="K538" s="94"/>
      <c r="L538" s="94"/>
      <c r="M538" s="94"/>
      <c r="N538" s="94"/>
      <c r="O538" s="94"/>
      <c r="P538" s="94"/>
      <c r="Q538" s="94"/>
      <c r="R538" s="94"/>
      <c r="S538" s="94"/>
      <c r="T538" s="94"/>
      <c r="U538" s="94"/>
      <c r="V538" s="94"/>
      <c r="W538" s="94"/>
      <c r="X538" s="94"/>
      <c r="Y538" s="94"/>
      <c r="Z538" s="94"/>
    </row>
    <row r="539" spans="1:26" ht="13">
      <c r="A539" s="93"/>
      <c r="B539" s="93"/>
      <c r="C539" s="2"/>
      <c r="D539" s="2"/>
      <c r="E539" s="2"/>
      <c r="F539" s="2"/>
      <c r="G539" s="2"/>
      <c r="H539" s="94"/>
      <c r="I539" s="94"/>
      <c r="J539" s="94"/>
      <c r="K539" s="94"/>
      <c r="L539" s="94"/>
      <c r="M539" s="94"/>
      <c r="N539" s="94"/>
      <c r="O539" s="94"/>
      <c r="P539" s="94"/>
      <c r="Q539" s="94"/>
      <c r="R539" s="94"/>
      <c r="S539" s="94"/>
      <c r="T539" s="94"/>
      <c r="U539" s="94"/>
      <c r="V539" s="94"/>
      <c r="W539" s="94"/>
      <c r="X539" s="94"/>
      <c r="Y539" s="94"/>
      <c r="Z539" s="94"/>
    </row>
    <row r="540" spans="1:26" ht="13">
      <c r="A540" s="93"/>
      <c r="B540" s="93"/>
      <c r="C540" s="2"/>
      <c r="D540" s="2"/>
      <c r="E540" s="2"/>
      <c r="F540" s="2"/>
      <c r="G540" s="2"/>
      <c r="H540" s="94"/>
      <c r="I540" s="94"/>
      <c r="J540" s="94"/>
      <c r="K540" s="94"/>
      <c r="L540" s="94"/>
      <c r="M540" s="94"/>
      <c r="N540" s="94"/>
      <c r="O540" s="94"/>
      <c r="P540" s="94"/>
      <c r="Q540" s="94"/>
      <c r="R540" s="94"/>
      <c r="S540" s="94"/>
      <c r="T540" s="94"/>
      <c r="U540" s="94"/>
      <c r="V540" s="94"/>
      <c r="W540" s="94"/>
      <c r="X540" s="94"/>
      <c r="Y540" s="94"/>
      <c r="Z540" s="94"/>
    </row>
    <row r="541" spans="1:26" ht="13">
      <c r="A541" s="93"/>
      <c r="B541" s="93"/>
      <c r="C541" s="2"/>
      <c r="D541" s="2"/>
      <c r="E541" s="2"/>
      <c r="F541" s="2"/>
      <c r="G541" s="2"/>
      <c r="H541" s="94"/>
      <c r="I541" s="94"/>
      <c r="J541" s="94"/>
      <c r="K541" s="94"/>
      <c r="L541" s="94"/>
      <c r="M541" s="94"/>
      <c r="N541" s="94"/>
      <c r="O541" s="94"/>
      <c r="P541" s="94"/>
      <c r="Q541" s="94"/>
      <c r="R541" s="94"/>
      <c r="S541" s="94"/>
      <c r="T541" s="94"/>
      <c r="U541" s="94"/>
      <c r="V541" s="94"/>
      <c r="W541" s="94"/>
      <c r="X541" s="94"/>
      <c r="Y541" s="94"/>
      <c r="Z541" s="94"/>
    </row>
    <row r="542" spans="1:26" ht="13">
      <c r="A542" s="93"/>
      <c r="B542" s="93"/>
      <c r="C542" s="2"/>
      <c r="D542" s="2"/>
      <c r="E542" s="2"/>
      <c r="F542" s="2"/>
      <c r="G542" s="2"/>
      <c r="H542" s="94"/>
      <c r="I542" s="94"/>
      <c r="J542" s="94"/>
      <c r="K542" s="94"/>
      <c r="L542" s="94"/>
      <c r="M542" s="94"/>
      <c r="N542" s="94"/>
      <c r="O542" s="94"/>
      <c r="P542" s="94"/>
      <c r="Q542" s="94"/>
      <c r="R542" s="94"/>
      <c r="S542" s="94"/>
      <c r="T542" s="94"/>
      <c r="U542" s="94"/>
      <c r="V542" s="94"/>
      <c r="W542" s="94"/>
      <c r="X542" s="94"/>
      <c r="Y542" s="94"/>
      <c r="Z542" s="94"/>
    </row>
    <row r="543" spans="1:26" ht="13">
      <c r="A543" s="93"/>
      <c r="B543" s="93"/>
      <c r="C543" s="2"/>
      <c r="D543" s="2"/>
      <c r="E543" s="2"/>
      <c r="F543" s="2"/>
      <c r="G543" s="2"/>
      <c r="H543" s="94"/>
      <c r="I543" s="94"/>
      <c r="J543" s="94"/>
      <c r="K543" s="94"/>
      <c r="L543" s="94"/>
      <c r="M543" s="94"/>
      <c r="N543" s="94"/>
      <c r="O543" s="94"/>
      <c r="P543" s="94"/>
      <c r="Q543" s="94"/>
      <c r="R543" s="94"/>
      <c r="S543" s="94"/>
      <c r="T543" s="94"/>
      <c r="U543" s="94"/>
      <c r="V543" s="94"/>
      <c r="W543" s="94"/>
      <c r="X543" s="94"/>
      <c r="Y543" s="94"/>
      <c r="Z543" s="94"/>
    </row>
    <row r="544" spans="1:26" ht="13">
      <c r="A544" s="93"/>
      <c r="B544" s="93"/>
      <c r="C544" s="2"/>
      <c r="D544" s="2"/>
      <c r="E544" s="2"/>
      <c r="F544" s="2"/>
      <c r="G544" s="2"/>
      <c r="H544" s="94"/>
      <c r="I544" s="94"/>
      <c r="J544" s="94"/>
      <c r="K544" s="94"/>
      <c r="L544" s="94"/>
      <c r="M544" s="94"/>
      <c r="N544" s="94"/>
      <c r="O544" s="94"/>
      <c r="P544" s="94"/>
      <c r="Q544" s="94"/>
      <c r="R544" s="94"/>
      <c r="S544" s="94"/>
      <c r="T544" s="94"/>
      <c r="U544" s="94"/>
      <c r="V544" s="94"/>
      <c r="W544" s="94"/>
      <c r="X544" s="94"/>
      <c r="Y544" s="94"/>
      <c r="Z544" s="94"/>
    </row>
    <row r="545" spans="1:26" ht="13">
      <c r="A545" s="93"/>
      <c r="B545" s="93"/>
      <c r="C545" s="2"/>
      <c r="D545" s="2"/>
      <c r="E545" s="2"/>
      <c r="F545" s="2"/>
      <c r="G545" s="2"/>
      <c r="H545" s="94"/>
      <c r="I545" s="94"/>
      <c r="J545" s="94"/>
      <c r="K545" s="94"/>
      <c r="L545" s="94"/>
      <c r="M545" s="94"/>
      <c r="N545" s="94"/>
      <c r="O545" s="94"/>
      <c r="P545" s="94"/>
      <c r="Q545" s="94"/>
      <c r="R545" s="94"/>
      <c r="S545" s="94"/>
      <c r="T545" s="94"/>
      <c r="U545" s="94"/>
      <c r="V545" s="94"/>
      <c r="W545" s="94"/>
      <c r="X545" s="94"/>
      <c r="Y545" s="94"/>
      <c r="Z545" s="94"/>
    </row>
    <row r="546" spans="1:26" ht="13">
      <c r="A546" s="93"/>
      <c r="B546" s="93"/>
      <c r="C546" s="2"/>
      <c r="D546" s="2"/>
      <c r="E546" s="2"/>
      <c r="F546" s="2"/>
      <c r="G546" s="2"/>
      <c r="H546" s="94"/>
      <c r="I546" s="94"/>
      <c r="J546" s="94"/>
      <c r="K546" s="94"/>
      <c r="L546" s="94"/>
      <c r="M546" s="94"/>
      <c r="N546" s="94"/>
      <c r="O546" s="94"/>
      <c r="P546" s="94"/>
      <c r="Q546" s="94"/>
      <c r="R546" s="94"/>
      <c r="S546" s="94"/>
      <c r="T546" s="94"/>
      <c r="U546" s="94"/>
      <c r="V546" s="94"/>
      <c r="W546" s="94"/>
      <c r="X546" s="94"/>
      <c r="Y546" s="94"/>
      <c r="Z546" s="94"/>
    </row>
    <row r="547" spans="1:26" ht="13">
      <c r="A547" s="93"/>
      <c r="B547" s="93"/>
      <c r="C547" s="2"/>
      <c r="D547" s="2"/>
      <c r="E547" s="2"/>
      <c r="F547" s="2"/>
      <c r="G547" s="2"/>
      <c r="H547" s="94"/>
      <c r="I547" s="94"/>
      <c r="J547" s="94"/>
      <c r="K547" s="94"/>
      <c r="L547" s="94"/>
      <c r="M547" s="94"/>
      <c r="N547" s="94"/>
      <c r="O547" s="94"/>
      <c r="P547" s="94"/>
      <c r="Q547" s="94"/>
      <c r="R547" s="94"/>
      <c r="S547" s="94"/>
      <c r="T547" s="94"/>
      <c r="U547" s="94"/>
      <c r="V547" s="94"/>
      <c r="W547" s="94"/>
      <c r="X547" s="94"/>
      <c r="Y547" s="94"/>
      <c r="Z547" s="94"/>
    </row>
    <row r="548" spans="1:26" ht="13">
      <c r="A548" s="93"/>
      <c r="B548" s="93"/>
      <c r="C548" s="2"/>
      <c r="D548" s="2"/>
      <c r="E548" s="2"/>
      <c r="F548" s="2"/>
      <c r="G548" s="2"/>
      <c r="H548" s="94"/>
      <c r="I548" s="94"/>
      <c r="J548" s="94"/>
      <c r="K548" s="94"/>
      <c r="L548" s="94"/>
      <c r="M548" s="94"/>
      <c r="N548" s="94"/>
      <c r="O548" s="94"/>
      <c r="P548" s="94"/>
      <c r="Q548" s="94"/>
      <c r="R548" s="94"/>
      <c r="S548" s="94"/>
      <c r="T548" s="94"/>
      <c r="U548" s="94"/>
      <c r="V548" s="94"/>
      <c r="W548" s="94"/>
      <c r="X548" s="94"/>
      <c r="Y548" s="94"/>
      <c r="Z548" s="94"/>
    </row>
    <row r="549" spans="1:26" ht="13">
      <c r="A549" s="93"/>
      <c r="B549" s="93"/>
      <c r="C549" s="2"/>
      <c r="D549" s="2"/>
      <c r="E549" s="2"/>
      <c r="F549" s="2"/>
      <c r="G549" s="2"/>
      <c r="H549" s="94"/>
      <c r="I549" s="94"/>
      <c r="J549" s="94"/>
      <c r="K549" s="94"/>
      <c r="L549" s="94"/>
      <c r="M549" s="94"/>
      <c r="N549" s="94"/>
      <c r="O549" s="94"/>
      <c r="P549" s="94"/>
      <c r="Q549" s="94"/>
      <c r="R549" s="94"/>
      <c r="S549" s="94"/>
      <c r="T549" s="94"/>
      <c r="U549" s="94"/>
      <c r="V549" s="94"/>
      <c r="W549" s="94"/>
      <c r="X549" s="94"/>
      <c r="Y549" s="94"/>
      <c r="Z549" s="94"/>
    </row>
    <row r="550" spans="1:26" ht="13">
      <c r="A550" s="93"/>
      <c r="B550" s="93"/>
      <c r="C550" s="2"/>
      <c r="D550" s="2"/>
      <c r="E550" s="2"/>
      <c r="F550" s="2"/>
      <c r="G550" s="2"/>
      <c r="H550" s="94"/>
      <c r="I550" s="94"/>
      <c r="J550" s="94"/>
      <c r="K550" s="94"/>
      <c r="L550" s="94"/>
      <c r="M550" s="94"/>
      <c r="N550" s="94"/>
      <c r="O550" s="94"/>
      <c r="P550" s="94"/>
      <c r="Q550" s="94"/>
      <c r="R550" s="94"/>
      <c r="S550" s="94"/>
      <c r="T550" s="94"/>
      <c r="U550" s="94"/>
      <c r="V550" s="94"/>
      <c r="W550" s="94"/>
      <c r="X550" s="94"/>
      <c r="Y550" s="94"/>
      <c r="Z550" s="94"/>
    </row>
    <row r="551" spans="1:26" ht="13">
      <c r="A551" s="93"/>
      <c r="B551" s="93"/>
      <c r="C551" s="2"/>
      <c r="D551" s="2"/>
      <c r="E551" s="2"/>
      <c r="F551" s="2"/>
      <c r="G551" s="2"/>
      <c r="H551" s="94"/>
      <c r="I551" s="94"/>
      <c r="J551" s="94"/>
      <c r="K551" s="94"/>
      <c r="L551" s="94"/>
      <c r="M551" s="94"/>
      <c r="N551" s="94"/>
      <c r="O551" s="94"/>
      <c r="P551" s="94"/>
      <c r="Q551" s="94"/>
      <c r="R551" s="94"/>
      <c r="S551" s="94"/>
      <c r="T551" s="94"/>
      <c r="U551" s="94"/>
      <c r="V551" s="94"/>
      <c r="W551" s="94"/>
      <c r="X551" s="94"/>
      <c r="Y551" s="94"/>
      <c r="Z551" s="94"/>
    </row>
    <row r="552" spans="1:26" ht="13">
      <c r="A552" s="93"/>
      <c r="B552" s="93"/>
      <c r="C552" s="2"/>
      <c r="D552" s="2"/>
      <c r="E552" s="2"/>
      <c r="F552" s="2"/>
      <c r="G552" s="2"/>
      <c r="H552" s="94"/>
      <c r="I552" s="94"/>
      <c r="J552" s="94"/>
      <c r="K552" s="94"/>
      <c r="L552" s="94"/>
      <c r="M552" s="94"/>
      <c r="N552" s="94"/>
      <c r="O552" s="94"/>
      <c r="P552" s="94"/>
      <c r="Q552" s="94"/>
      <c r="R552" s="94"/>
      <c r="S552" s="94"/>
      <c r="T552" s="94"/>
      <c r="U552" s="94"/>
      <c r="V552" s="94"/>
      <c r="W552" s="94"/>
      <c r="X552" s="94"/>
      <c r="Y552" s="94"/>
      <c r="Z552" s="94"/>
    </row>
    <row r="553" spans="1:26" ht="13">
      <c r="A553" s="93"/>
      <c r="B553" s="93"/>
      <c r="C553" s="2"/>
      <c r="D553" s="2"/>
      <c r="E553" s="2"/>
      <c r="F553" s="2"/>
      <c r="G553" s="2"/>
      <c r="H553" s="94"/>
      <c r="I553" s="94"/>
      <c r="J553" s="94"/>
      <c r="K553" s="94"/>
      <c r="L553" s="94"/>
      <c r="M553" s="94"/>
      <c r="N553" s="94"/>
      <c r="O553" s="94"/>
      <c r="P553" s="94"/>
      <c r="Q553" s="94"/>
      <c r="R553" s="94"/>
      <c r="S553" s="94"/>
      <c r="T553" s="94"/>
      <c r="U553" s="94"/>
      <c r="V553" s="94"/>
      <c r="W553" s="94"/>
      <c r="X553" s="94"/>
      <c r="Y553" s="94"/>
      <c r="Z553" s="94"/>
    </row>
    <row r="554" spans="1:26" ht="13">
      <c r="A554" s="93"/>
      <c r="B554" s="93"/>
      <c r="C554" s="2"/>
      <c r="D554" s="2"/>
      <c r="E554" s="2"/>
      <c r="F554" s="2"/>
      <c r="G554" s="2"/>
      <c r="H554" s="94"/>
      <c r="I554" s="94"/>
      <c r="J554" s="94"/>
      <c r="K554" s="94"/>
      <c r="L554" s="94"/>
      <c r="M554" s="94"/>
      <c r="N554" s="94"/>
      <c r="O554" s="94"/>
      <c r="P554" s="94"/>
      <c r="Q554" s="94"/>
      <c r="R554" s="94"/>
      <c r="S554" s="94"/>
      <c r="T554" s="94"/>
      <c r="U554" s="94"/>
      <c r="V554" s="94"/>
      <c r="W554" s="94"/>
      <c r="X554" s="94"/>
      <c r="Y554" s="94"/>
      <c r="Z554" s="94"/>
    </row>
    <row r="555" spans="1:26" ht="13">
      <c r="A555" s="93"/>
      <c r="B555" s="93"/>
      <c r="C555" s="2"/>
      <c r="D555" s="2"/>
      <c r="E555" s="2"/>
      <c r="F555" s="2"/>
      <c r="G555" s="2"/>
      <c r="H555" s="94"/>
      <c r="I555" s="94"/>
      <c r="J555" s="94"/>
      <c r="K555" s="94"/>
      <c r="L555" s="94"/>
      <c r="M555" s="94"/>
      <c r="N555" s="94"/>
      <c r="O555" s="94"/>
      <c r="P555" s="94"/>
      <c r="Q555" s="94"/>
      <c r="R555" s="94"/>
      <c r="S555" s="94"/>
      <c r="T555" s="94"/>
      <c r="U555" s="94"/>
      <c r="V555" s="94"/>
      <c r="W555" s="94"/>
      <c r="X555" s="94"/>
      <c r="Y555" s="94"/>
      <c r="Z555" s="94"/>
    </row>
    <row r="556" spans="1:26" ht="13">
      <c r="A556" s="93"/>
      <c r="B556" s="93"/>
      <c r="C556" s="2"/>
      <c r="D556" s="2"/>
      <c r="E556" s="2"/>
      <c r="F556" s="2"/>
      <c r="G556" s="2"/>
      <c r="H556" s="94"/>
      <c r="I556" s="94"/>
      <c r="J556" s="94"/>
      <c r="K556" s="94"/>
      <c r="L556" s="94"/>
      <c r="M556" s="94"/>
      <c r="N556" s="94"/>
      <c r="O556" s="94"/>
      <c r="P556" s="94"/>
      <c r="Q556" s="94"/>
      <c r="R556" s="94"/>
      <c r="S556" s="94"/>
      <c r="T556" s="94"/>
      <c r="U556" s="94"/>
      <c r="V556" s="94"/>
      <c r="W556" s="94"/>
      <c r="X556" s="94"/>
      <c r="Y556" s="94"/>
      <c r="Z556" s="94"/>
    </row>
    <row r="557" spans="1:26" ht="13">
      <c r="A557" s="93"/>
      <c r="B557" s="93"/>
      <c r="C557" s="2"/>
      <c r="D557" s="2"/>
      <c r="E557" s="2"/>
      <c r="F557" s="2"/>
      <c r="G557" s="2"/>
      <c r="H557" s="94"/>
      <c r="I557" s="94"/>
      <c r="J557" s="94"/>
      <c r="K557" s="94"/>
      <c r="L557" s="94"/>
      <c r="M557" s="94"/>
      <c r="N557" s="94"/>
      <c r="O557" s="94"/>
      <c r="P557" s="94"/>
      <c r="Q557" s="94"/>
      <c r="R557" s="94"/>
      <c r="S557" s="94"/>
      <c r="T557" s="94"/>
      <c r="U557" s="94"/>
      <c r="V557" s="94"/>
      <c r="W557" s="94"/>
      <c r="X557" s="94"/>
      <c r="Y557" s="94"/>
      <c r="Z557" s="94"/>
    </row>
    <row r="558" spans="1:26" ht="13">
      <c r="A558" s="93"/>
      <c r="B558" s="93"/>
      <c r="C558" s="2"/>
      <c r="D558" s="2"/>
      <c r="E558" s="2"/>
      <c r="F558" s="2"/>
      <c r="G558" s="2"/>
      <c r="H558" s="94"/>
      <c r="I558" s="94"/>
      <c r="J558" s="94"/>
      <c r="K558" s="94"/>
      <c r="L558" s="94"/>
      <c r="M558" s="94"/>
      <c r="N558" s="94"/>
      <c r="O558" s="94"/>
      <c r="P558" s="94"/>
      <c r="Q558" s="94"/>
      <c r="R558" s="94"/>
      <c r="S558" s="94"/>
      <c r="T558" s="94"/>
      <c r="U558" s="94"/>
      <c r="V558" s="94"/>
      <c r="W558" s="94"/>
      <c r="X558" s="94"/>
      <c r="Y558" s="94"/>
      <c r="Z558" s="94"/>
    </row>
    <row r="559" spans="1:26" ht="13">
      <c r="A559" s="93"/>
      <c r="B559" s="93"/>
      <c r="C559" s="2"/>
      <c r="D559" s="2"/>
      <c r="E559" s="2"/>
      <c r="F559" s="2"/>
      <c r="G559" s="2"/>
      <c r="H559" s="94"/>
      <c r="I559" s="94"/>
      <c r="J559" s="94"/>
      <c r="K559" s="94"/>
      <c r="L559" s="94"/>
      <c r="M559" s="94"/>
      <c r="N559" s="94"/>
      <c r="O559" s="94"/>
      <c r="P559" s="94"/>
      <c r="Q559" s="94"/>
      <c r="R559" s="94"/>
      <c r="S559" s="94"/>
      <c r="T559" s="94"/>
      <c r="U559" s="94"/>
      <c r="V559" s="94"/>
      <c r="W559" s="94"/>
      <c r="X559" s="94"/>
      <c r="Y559" s="94"/>
      <c r="Z559" s="94"/>
    </row>
    <row r="560" spans="1:26" ht="13">
      <c r="A560" s="93"/>
      <c r="B560" s="93"/>
      <c r="C560" s="2"/>
      <c r="D560" s="2"/>
      <c r="E560" s="2"/>
      <c r="F560" s="2"/>
      <c r="G560" s="2"/>
      <c r="H560" s="94"/>
      <c r="I560" s="94"/>
      <c r="J560" s="94"/>
      <c r="K560" s="94"/>
      <c r="L560" s="94"/>
      <c r="M560" s="94"/>
      <c r="N560" s="94"/>
      <c r="O560" s="94"/>
      <c r="P560" s="94"/>
      <c r="Q560" s="94"/>
      <c r="R560" s="94"/>
      <c r="S560" s="94"/>
      <c r="T560" s="94"/>
      <c r="U560" s="94"/>
      <c r="V560" s="94"/>
      <c r="W560" s="94"/>
      <c r="X560" s="94"/>
      <c r="Y560" s="94"/>
      <c r="Z560" s="94"/>
    </row>
    <row r="561" spans="1:26" ht="13">
      <c r="A561" s="93"/>
      <c r="B561" s="93"/>
      <c r="C561" s="2"/>
      <c r="D561" s="2"/>
      <c r="E561" s="2"/>
      <c r="F561" s="2"/>
      <c r="G561" s="2"/>
      <c r="H561" s="94"/>
      <c r="I561" s="94"/>
      <c r="J561" s="94"/>
      <c r="K561" s="94"/>
      <c r="L561" s="94"/>
      <c r="M561" s="94"/>
      <c r="N561" s="94"/>
      <c r="O561" s="94"/>
      <c r="P561" s="94"/>
      <c r="Q561" s="94"/>
      <c r="R561" s="94"/>
      <c r="S561" s="94"/>
      <c r="T561" s="94"/>
      <c r="U561" s="94"/>
      <c r="V561" s="94"/>
      <c r="W561" s="94"/>
      <c r="X561" s="94"/>
      <c r="Y561" s="94"/>
      <c r="Z561" s="94"/>
    </row>
    <row r="562" spans="1:26" ht="13">
      <c r="A562" s="93"/>
      <c r="B562" s="93"/>
      <c r="C562" s="2"/>
      <c r="D562" s="2"/>
      <c r="E562" s="2"/>
      <c r="F562" s="2"/>
      <c r="G562" s="2"/>
      <c r="H562" s="94"/>
      <c r="I562" s="94"/>
      <c r="J562" s="94"/>
      <c r="K562" s="94"/>
      <c r="L562" s="94"/>
      <c r="M562" s="94"/>
      <c r="N562" s="94"/>
      <c r="O562" s="94"/>
      <c r="P562" s="94"/>
      <c r="Q562" s="94"/>
      <c r="R562" s="94"/>
      <c r="S562" s="94"/>
      <c r="T562" s="94"/>
      <c r="U562" s="94"/>
      <c r="V562" s="94"/>
      <c r="W562" s="94"/>
      <c r="X562" s="94"/>
      <c r="Y562" s="94"/>
      <c r="Z562" s="94"/>
    </row>
    <row r="563" spans="1:26" ht="13">
      <c r="A563" s="93"/>
      <c r="B563" s="93"/>
      <c r="C563" s="2"/>
      <c r="D563" s="2"/>
      <c r="E563" s="2"/>
      <c r="F563" s="2"/>
      <c r="G563" s="2"/>
      <c r="H563" s="94"/>
      <c r="I563" s="94"/>
      <c r="J563" s="94"/>
      <c r="K563" s="94"/>
      <c r="L563" s="94"/>
      <c r="M563" s="94"/>
      <c r="N563" s="94"/>
      <c r="O563" s="94"/>
      <c r="P563" s="94"/>
      <c r="Q563" s="94"/>
      <c r="R563" s="94"/>
      <c r="S563" s="94"/>
      <c r="T563" s="94"/>
      <c r="U563" s="94"/>
      <c r="V563" s="94"/>
      <c r="W563" s="94"/>
      <c r="X563" s="94"/>
      <c r="Y563" s="94"/>
      <c r="Z563" s="94"/>
    </row>
    <row r="564" spans="1:26" ht="13">
      <c r="A564" s="93"/>
      <c r="B564" s="93"/>
      <c r="C564" s="2"/>
      <c r="D564" s="2"/>
      <c r="E564" s="2"/>
      <c r="F564" s="2"/>
      <c r="G564" s="2"/>
      <c r="H564" s="94"/>
      <c r="I564" s="94"/>
      <c r="J564" s="94"/>
      <c r="K564" s="94"/>
      <c r="L564" s="94"/>
      <c r="M564" s="94"/>
      <c r="N564" s="94"/>
      <c r="O564" s="94"/>
      <c r="P564" s="94"/>
      <c r="Q564" s="94"/>
      <c r="R564" s="94"/>
      <c r="S564" s="94"/>
      <c r="T564" s="94"/>
      <c r="U564" s="94"/>
      <c r="V564" s="94"/>
      <c r="W564" s="94"/>
      <c r="X564" s="94"/>
      <c r="Y564" s="94"/>
      <c r="Z564" s="94"/>
    </row>
    <row r="565" spans="1:26" ht="13">
      <c r="A565" s="93"/>
      <c r="B565" s="93"/>
      <c r="C565" s="2"/>
      <c r="D565" s="2"/>
      <c r="E565" s="2"/>
      <c r="F565" s="2"/>
      <c r="G565" s="2"/>
      <c r="H565" s="94"/>
      <c r="I565" s="94"/>
      <c r="J565" s="94"/>
      <c r="K565" s="94"/>
      <c r="L565" s="94"/>
      <c r="M565" s="94"/>
      <c r="N565" s="94"/>
      <c r="O565" s="94"/>
      <c r="P565" s="94"/>
      <c r="Q565" s="94"/>
      <c r="R565" s="94"/>
      <c r="S565" s="94"/>
      <c r="T565" s="94"/>
      <c r="U565" s="94"/>
      <c r="V565" s="94"/>
      <c r="W565" s="94"/>
      <c r="X565" s="94"/>
      <c r="Y565" s="94"/>
      <c r="Z565" s="94"/>
    </row>
    <row r="566" spans="1:26" ht="13">
      <c r="A566" s="93"/>
      <c r="B566" s="93"/>
      <c r="C566" s="2"/>
      <c r="D566" s="2"/>
      <c r="E566" s="2"/>
      <c r="F566" s="2"/>
      <c r="G566" s="2"/>
      <c r="H566" s="94"/>
      <c r="I566" s="94"/>
      <c r="J566" s="94"/>
      <c r="K566" s="94"/>
      <c r="L566" s="94"/>
      <c r="M566" s="94"/>
      <c r="N566" s="94"/>
      <c r="O566" s="94"/>
      <c r="P566" s="94"/>
      <c r="Q566" s="94"/>
      <c r="R566" s="94"/>
      <c r="S566" s="94"/>
      <c r="T566" s="94"/>
      <c r="U566" s="94"/>
      <c r="V566" s="94"/>
      <c r="W566" s="94"/>
      <c r="X566" s="94"/>
      <c r="Y566" s="94"/>
      <c r="Z566" s="94"/>
    </row>
    <row r="567" spans="1:26" ht="13">
      <c r="A567" s="93"/>
      <c r="B567" s="93"/>
      <c r="C567" s="2"/>
      <c r="D567" s="2"/>
      <c r="E567" s="2"/>
      <c r="F567" s="2"/>
      <c r="G567" s="2"/>
      <c r="H567" s="94"/>
      <c r="I567" s="94"/>
      <c r="J567" s="94"/>
      <c r="K567" s="94"/>
      <c r="L567" s="94"/>
      <c r="M567" s="94"/>
      <c r="N567" s="94"/>
      <c r="O567" s="94"/>
      <c r="P567" s="94"/>
      <c r="Q567" s="94"/>
      <c r="R567" s="94"/>
      <c r="S567" s="94"/>
      <c r="T567" s="94"/>
      <c r="U567" s="94"/>
      <c r="V567" s="94"/>
      <c r="W567" s="94"/>
      <c r="X567" s="94"/>
      <c r="Y567" s="94"/>
      <c r="Z567" s="94"/>
    </row>
    <row r="568" spans="1:26" ht="13">
      <c r="A568" s="93"/>
      <c r="B568" s="93"/>
      <c r="C568" s="2"/>
      <c r="D568" s="2"/>
      <c r="E568" s="2"/>
      <c r="F568" s="2"/>
      <c r="G568" s="2"/>
      <c r="H568" s="94"/>
      <c r="I568" s="94"/>
      <c r="J568" s="94"/>
      <c r="K568" s="94"/>
      <c r="L568" s="94"/>
      <c r="M568" s="94"/>
      <c r="N568" s="94"/>
      <c r="O568" s="94"/>
      <c r="P568" s="94"/>
      <c r="Q568" s="94"/>
      <c r="R568" s="94"/>
      <c r="S568" s="94"/>
      <c r="T568" s="94"/>
      <c r="U568" s="94"/>
      <c r="V568" s="94"/>
      <c r="W568" s="94"/>
      <c r="X568" s="94"/>
      <c r="Y568" s="94"/>
      <c r="Z568" s="94"/>
    </row>
    <row r="569" spans="1:26" ht="13">
      <c r="A569" s="93"/>
      <c r="B569" s="93"/>
      <c r="C569" s="2"/>
      <c r="D569" s="2"/>
      <c r="E569" s="2"/>
      <c r="F569" s="2"/>
      <c r="G569" s="2"/>
      <c r="H569" s="94"/>
      <c r="I569" s="94"/>
      <c r="J569" s="94"/>
      <c r="K569" s="94"/>
      <c r="L569" s="94"/>
      <c r="M569" s="94"/>
      <c r="N569" s="94"/>
      <c r="O569" s="94"/>
      <c r="P569" s="94"/>
      <c r="Q569" s="94"/>
      <c r="R569" s="94"/>
      <c r="S569" s="94"/>
      <c r="T569" s="94"/>
      <c r="U569" s="94"/>
      <c r="V569" s="94"/>
      <c r="W569" s="94"/>
      <c r="X569" s="94"/>
      <c r="Y569" s="94"/>
      <c r="Z569" s="94"/>
    </row>
    <row r="570" spans="1:26" ht="13">
      <c r="A570" s="93"/>
      <c r="B570" s="93"/>
      <c r="C570" s="2"/>
      <c r="D570" s="2"/>
      <c r="E570" s="2"/>
      <c r="F570" s="2"/>
      <c r="G570" s="2"/>
      <c r="H570" s="94"/>
      <c r="I570" s="94"/>
      <c r="J570" s="94"/>
      <c r="K570" s="94"/>
      <c r="L570" s="94"/>
      <c r="M570" s="94"/>
      <c r="N570" s="94"/>
      <c r="O570" s="94"/>
      <c r="P570" s="94"/>
      <c r="Q570" s="94"/>
      <c r="R570" s="94"/>
      <c r="S570" s="94"/>
      <c r="T570" s="94"/>
      <c r="U570" s="94"/>
      <c r="V570" s="94"/>
      <c r="W570" s="94"/>
      <c r="X570" s="94"/>
      <c r="Y570" s="94"/>
      <c r="Z570" s="94"/>
    </row>
    <row r="571" spans="1:26" ht="13">
      <c r="A571" s="93"/>
      <c r="B571" s="93"/>
      <c r="C571" s="2"/>
      <c r="D571" s="2"/>
      <c r="E571" s="2"/>
      <c r="F571" s="2"/>
      <c r="G571" s="2"/>
      <c r="H571" s="94"/>
      <c r="I571" s="94"/>
      <c r="J571" s="94"/>
      <c r="K571" s="94"/>
      <c r="L571" s="94"/>
      <c r="M571" s="94"/>
      <c r="N571" s="94"/>
      <c r="O571" s="94"/>
      <c r="P571" s="94"/>
      <c r="Q571" s="94"/>
      <c r="R571" s="94"/>
      <c r="S571" s="94"/>
      <c r="T571" s="94"/>
      <c r="U571" s="94"/>
      <c r="V571" s="94"/>
      <c r="W571" s="94"/>
      <c r="X571" s="94"/>
      <c r="Y571" s="94"/>
      <c r="Z571" s="94"/>
    </row>
    <row r="572" spans="1:26" ht="13">
      <c r="A572" s="93"/>
      <c r="B572" s="93"/>
      <c r="C572" s="2"/>
      <c r="D572" s="2"/>
      <c r="E572" s="2"/>
      <c r="F572" s="2"/>
      <c r="G572" s="2"/>
      <c r="H572" s="94"/>
      <c r="I572" s="94"/>
      <c r="J572" s="94"/>
      <c r="K572" s="94"/>
      <c r="L572" s="94"/>
      <c r="M572" s="94"/>
      <c r="N572" s="94"/>
      <c r="O572" s="94"/>
      <c r="P572" s="94"/>
      <c r="Q572" s="94"/>
      <c r="R572" s="94"/>
      <c r="S572" s="94"/>
      <c r="T572" s="94"/>
      <c r="U572" s="94"/>
      <c r="V572" s="94"/>
      <c r="W572" s="94"/>
      <c r="X572" s="94"/>
      <c r="Y572" s="94"/>
      <c r="Z572" s="94"/>
    </row>
    <row r="573" spans="1:26" ht="13">
      <c r="A573" s="93"/>
      <c r="B573" s="93"/>
      <c r="C573" s="2"/>
      <c r="D573" s="2"/>
      <c r="E573" s="2"/>
      <c r="F573" s="2"/>
      <c r="G573" s="2"/>
      <c r="H573" s="94"/>
      <c r="I573" s="94"/>
      <c r="J573" s="94"/>
      <c r="K573" s="94"/>
      <c r="L573" s="94"/>
      <c r="M573" s="94"/>
      <c r="N573" s="94"/>
      <c r="O573" s="94"/>
      <c r="P573" s="94"/>
      <c r="Q573" s="94"/>
      <c r="R573" s="94"/>
      <c r="S573" s="94"/>
      <c r="T573" s="94"/>
      <c r="U573" s="94"/>
      <c r="V573" s="94"/>
      <c r="W573" s="94"/>
      <c r="X573" s="94"/>
      <c r="Y573" s="94"/>
      <c r="Z573" s="94"/>
    </row>
    <row r="574" spans="1:26" ht="13">
      <c r="A574" s="93"/>
      <c r="B574" s="93"/>
      <c r="C574" s="2"/>
      <c r="D574" s="2"/>
      <c r="E574" s="2"/>
      <c r="F574" s="2"/>
      <c r="G574" s="2"/>
      <c r="H574" s="94"/>
      <c r="I574" s="94"/>
      <c r="J574" s="94"/>
      <c r="K574" s="94"/>
      <c r="L574" s="94"/>
      <c r="M574" s="94"/>
      <c r="N574" s="94"/>
      <c r="O574" s="94"/>
      <c r="P574" s="94"/>
      <c r="Q574" s="94"/>
      <c r="R574" s="94"/>
      <c r="S574" s="94"/>
      <c r="T574" s="94"/>
      <c r="U574" s="94"/>
      <c r="V574" s="94"/>
      <c r="W574" s="94"/>
      <c r="X574" s="94"/>
      <c r="Y574" s="94"/>
      <c r="Z574" s="94"/>
    </row>
    <row r="575" spans="1:26" ht="13">
      <c r="A575" s="93"/>
      <c r="B575" s="93"/>
      <c r="C575" s="2"/>
      <c r="D575" s="2"/>
      <c r="E575" s="2"/>
      <c r="F575" s="2"/>
      <c r="G575" s="2"/>
      <c r="H575" s="94"/>
      <c r="I575" s="94"/>
      <c r="J575" s="94"/>
      <c r="K575" s="94"/>
      <c r="L575" s="94"/>
      <c r="M575" s="94"/>
      <c r="N575" s="94"/>
      <c r="O575" s="94"/>
      <c r="P575" s="94"/>
      <c r="Q575" s="94"/>
      <c r="R575" s="94"/>
      <c r="S575" s="94"/>
      <c r="T575" s="94"/>
      <c r="U575" s="94"/>
      <c r="V575" s="94"/>
      <c r="W575" s="94"/>
      <c r="X575" s="94"/>
      <c r="Y575" s="94"/>
      <c r="Z575" s="94"/>
    </row>
    <row r="576" spans="1:26" ht="13">
      <c r="A576" s="93"/>
      <c r="B576" s="93"/>
      <c r="C576" s="2"/>
      <c r="D576" s="2"/>
      <c r="E576" s="2"/>
      <c r="F576" s="2"/>
      <c r="G576" s="2"/>
      <c r="H576" s="94"/>
      <c r="I576" s="94"/>
      <c r="J576" s="94"/>
      <c r="K576" s="94"/>
      <c r="L576" s="94"/>
      <c r="M576" s="94"/>
      <c r="N576" s="94"/>
      <c r="O576" s="94"/>
      <c r="P576" s="94"/>
      <c r="Q576" s="94"/>
      <c r="R576" s="94"/>
      <c r="S576" s="94"/>
      <c r="T576" s="94"/>
      <c r="U576" s="94"/>
      <c r="V576" s="94"/>
      <c r="W576" s="94"/>
      <c r="X576" s="94"/>
      <c r="Y576" s="94"/>
      <c r="Z576" s="94"/>
    </row>
    <row r="577" spans="1:26" ht="13">
      <c r="A577" s="93"/>
      <c r="B577" s="93"/>
      <c r="C577" s="2"/>
      <c r="D577" s="2"/>
      <c r="E577" s="2"/>
      <c r="F577" s="2"/>
      <c r="G577" s="2"/>
      <c r="H577" s="94"/>
      <c r="I577" s="94"/>
      <c r="J577" s="94"/>
      <c r="K577" s="94"/>
      <c r="L577" s="94"/>
      <c r="M577" s="94"/>
      <c r="N577" s="94"/>
      <c r="O577" s="94"/>
      <c r="P577" s="94"/>
      <c r="Q577" s="94"/>
      <c r="R577" s="94"/>
      <c r="S577" s="94"/>
      <c r="T577" s="94"/>
      <c r="U577" s="94"/>
      <c r="V577" s="94"/>
      <c r="W577" s="94"/>
      <c r="X577" s="94"/>
      <c r="Y577" s="94"/>
      <c r="Z577" s="94"/>
    </row>
    <row r="578" spans="1:26" ht="13">
      <c r="A578" s="93"/>
      <c r="B578" s="93"/>
      <c r="C578" s="2"/>
      <c r="D578" s="2"/>
      <c r="E578" s="2"/>
      <c r="F578" s="2"/>
      <c r="G578" s="2"/>
      <c r="H578" s="94"/>
      <c r="I578" s="94"/>
      <c r="J578" s="94"/>
      <c r="K578" s="94"/>
      <c r="L578" s="94"/>
      <c r="M578" s="94"/>
      <c r="N578" s="94"/>
      <c r="O578" s="94"/>
      <c r="P578" s="94"/>
      <c r="Q578" s="94"/>
      <c r="R578" s="94"/>
      <c r="S578" s="94"/>
      <c r="T578" s="94"/>
      <c r="U578" s="94"/>
      <c r="V578" s="94"/>
      <c r="W578" s="94"/>
      <c r="X578" s="94"/>
      <c r="Y578" s="94"/>
      <c r="Z578" s="94"/>
    </row>
    <row r="579" spans="1:26" ht="13">
      <c r="A579" s="93"/>
      <c r="B579" s="93"/>
      <c r="C579" s="2"/>
      <c r="D579" s="2"/>
      <c r="E579" s="2"/>
      <c r="F579" s="2"/>
      <c r="G579" s="2"/>
      <c r="H579" s="94"/>
      <c r="I579" s="94"/>
      <c r="J579" s="94"/>
      <c r="K579" s="94"/>
      <c r="L579" s="94"/>
      <c r="M579" s="94"/>
      <c r="N579" s="94"/>
      <c r="O579" s="94"/>
      <c r="P579" s="94"/>
      <c r="Q579" s="94"/>
      <c r="R579" s="94"/>
      <c r="S579" s="94"/>
      <c r="T579" s="94"/>
      <c r="U579" s="94"/>
      <c r="V579" s="94"/>
      <c r="W579" s="94"/>
      <c r="X579" s="94"/>
      <c r="Y579" s="94"/>
      <c r="Z579" s="94"/>
    </row>
    <row r="580" spans="1:26" ht="13">
      <c r="A580" s="93"/>
      <c r="B580" s="93"/>
      <c r="C580" s="2"/>
      <c r="D580" s="2"/>
      <c r="E580" s="2"/>
      <c r="F580" s="2"/>
      <c r="G580" s="2"/>
      <c r="H580" s="94"/>
      <c r="I580" s="94"/>
      <c r="J580" s="94"/>
      <c r="K580" s="94"/>
      <c r="L580" s="94"/>
      <c r="M580" s="94"/>
      <c r="N580" s="94"/>
      <c r="O580" s="94"/>
      <c r="P580" s="94"/>
      <c r="Q580" s="94"/>
      <c r="R580" s="94"/>
      <c r="S580" s="94"/>
      <c r="T580" s="94"/>
      <c r="U580" s="94"/>
      <c r="V580" s="94"/>
      <c r="W580" s="94"/>
      <c r="X580" s="94"/>
      <c r="Y580" s="94"/>
      <c r="Z580" s="94"/>
    </row>
    <row r="581" spans="1:26" ht="13">
      <c r="A581" s="93"/>
      <c r="B581" s="93"/>
      <c r="C581" s="2"/>
      <c r="D581" s="2"/>
      <c r="E581" s="2"/>
      <c r="F581" s="2"/>
      <c r="G581" s="2"/>
      <c r="H581" s="94"/>
      <c r="I581" s="94"/>
      <c r="J581" s="94"/>
      <c r="K581" s="94"/>
      <c r="L581" s="94"/>
      <c r="M581" s="94"/>
      <c r="N581" s="94"/>
      <c r="O581" s="94"/>
      <c r="P581" s="94"/>
      <c r="Q581" s="94"/>
      <c r="R581" s="94"/>
      <c r="S581" s="94"/>
      <c r="T581" s="94"/>
      <c r="U581" s="94"/>
      <c r="V581" s="94"/>
      <c r="W581" s="94"/>
      <c r="X581" s="94"/>
      <c r="Y581" s="94"/>
      <c r="Z581" s="94"/>
    </row>
    <row r="582" spans="1:26" ht="13">
      <c r="A582" s="93"/>
      <c r="B582" s="93"/>
      <c r="C582" s="2"/>
      <c r="D582" s="2"/>
      <c r="E582" s="2"/>
      <c r="F582" s="2"/>
      <c r="G582" s="2"/>
      <c r="H582" s="94"/>
      <c r="I582" s="94"/>
      <c r="J582" s="94"/>
      <c r="K582" s="94"/>
      <c r="L582" s="94"/>
      <c r="M582" s="94"/>
      <c r="N582" s="94"/>
      <c r="O582" s="94"/>
      <c r="P582" s="94"/>
      <c r="Q582" s="94"/>
      <c r="R582" s="94"/>
      <c r="S582" s="94"/>
      <c r="T582" s="94"/>
      <c r="U582" s="94"/>
      <c r="V582" s="94"/>
      <c r="W582" s="94"/>
      <c r="X582" s="94"/>
      <c r="Y582" s="94"/>
      <c r="Z582" s="94"/>
    </row>
    <row r="583" spans="1:26" ht="13">
      <c r="A583" s="93"/>
      <c r="B583" s="93"/>
      <c r="C583" s="2"/>
      <c r="D583" s="2"/>
      <c r="E583" s="2"/>
      <c r="F583" s="2"/>
      <c r="G583" s="2"/>
      <c r="H583" s="94"/>
      <c r="I583" s="94"/>
      <c r="J583" s="94"/>
      <c r="K583" s="94"/>
      <c r="L583" s="94"/>
      <c r="M583" s="94"/>
      <c r="N583" s="94"/>
      <c r="O583" s="94"/>
      <c r="P583" s="94"/>
      <c r="Q583" s="94"/>
      <c r="R583" s="94"/>
      <c r="S583" s="94"/>
      <c r="T583" s="94"/>
      <c r="U583" s="94"/>
      <c r="V583" s="94"/>
      <c r="W583" s="94"/>
      <c r="X583" s="94"/>
      <c r="Y583" s="94"/>
      <c r="Z583" s="94"/>
    </row>
    <row r="584" spans="1:26" ht="13">
      <c r="A584" s="93"/>
      <c r="B584" s="93"/>
      <c r="C584" s="2"/>
      <c r="D584" s="2"/>
      <c r="E584" s="2"/>
      <c r="F584" s="2"/>
      <c r="G584" s="2"/>
      <c r="H584" s="94"/>
      <c r="I584" s="94"/>
      <c r="J584" s="94"/>
      <c r="K584" s="94"/>
      <c r="L584" s="94"/>
      <c r="M584" s="94"/>
      <c r="N584" s="94"/>
      <c r="O584" s="94"/>
      <c r="P584" s="94"/>
      <c r="Q584" s="94"/>
      <c r="R584" s="94"/>
      <c r="S584" s="94"/>
      <c r="T584" s="94"/>
      <c r="U584" s="94"/>
      <c r="V584" s="94"/>
      <c r="W584" s="94"/>
      <c r="X584" s="94"/>
      <c r="Y584" s="94"/>
      <c r="Z584" s="94"/>
    </row>
    <row r="585" spans="1:26" ht="13">
      <c r="A585" s="93"/>
      <c r="B585" s="93"/>
      <c r="C585" s="2"/>
      <c r="D585" s="2"/>
      <c r="E585" s="2"/>
      <c r="F585" s="2"/>
      <c r="G585" s="2"/>
      <c r="H585" s="94"/>
      <c r="I585" s="94"/>
      <c r="J585" s="94"/>
      <c r="K585" s="94"/>
      <c r="L585" s="94"/>
      <c r="M585" s="94"/>
      <c r="N585" s="94"/>
      <c r="O585" s="94"/>
      <c r="P585" s="94"/>
      <c r="Q585" s="94"/>
      <c r="R585" s="94"/>
      <c r="S585" s="94"/>
      <c r="T585" s="94"/>
      <c r="U585" s="94"/>
      <c r="V585" s="94"/>
      <c r="W585" s="94"/>
      <c r="X585" s="94"/>
      <c r="Y585" s="94"/>
      <c r="Z585" s="94"/>
    </row>
    <row r="586" spans="1:26" ht="13">
      <c r="A586" s="93"/>
      <c r="B586" s="93"/>
      <c r="C586" s="2"/>
      <c r="D586" s="2"/>
      <c r="E586" s="2"/>
      <c r="F586" s="2"/>
      <c r="G586" s="2"/>
      <c r="H586" s="94"/>
      <c r="I586" s="94"/>
      <c r="J586" s="94"/>
      <c r="K586" s="94"/>
      <c r="L586" s="94"/>
      <c r="M586" s="94"/>
      <c r="N586" s="94"/>
      <c r="O586" s="94"/>
      <c r="P586" s="94"/>
      <c r="Q586" s="94"/>
      <c r="R586" s="94"/>
      <c r="S586" s="94"/>
      <c r="T586" s="94"/>
      <c r="U586" s="94"/>
      <c r="V586" s="94"/>
      <c r="W586" s="94"/>
      <c r="X586" s="94"/>
      <c r="Y586" s="94"/>
      <c r="Z586" s="94"/>
    </row>
    <row r="587" spans="1:26" ht="13">
      <c r="A587" s="93"/>
      <c r="B587" s="93"/>
      <c r="C587" s="2"/>
      <c r="D587" s="2"/>
      <c r="E587" s="2"/>
      <c r="F587" s="2"/>
      <c r="G587" s="2"/>
      <c r="H587" s="94"/>
      <c r="I587" s="94"/>
      <c r="J587" s="94"/>
      <c r="K587" s="94"/>
      <c r="L587" s="94"/>
      <c r="M587" s="94"/>
      <c r="N587" s="94"/>
      <c r="O587" s="94"/>
      <c r="P587" s="94"/>
      <c r="Q587" s="94"/>
      <c r="R587" s="94"/>
      <c r="S587" s="94"/>
      <c r="T587" s="94"/>
      <c r="U587" s="94"/>
      <c r="V587" s="94"/>
      <c r="W587" s="94"/>
      <c r="X587" s="94"/>
      <c r="Y587" s="94"/>
      <c r="Z587" s="94"/>
    </row>
    <row r="588" spans="1:26" ht="13">
      <c r="A588" s="93"/>
      <c r="B588" s="93"/>
      <c r="C588" s="2"/>
      <c r="D588" s="2"/>
      <c r="E588" s="2"/>
      <c r="F588" s="2"/>
      <c r="G588" s="2"/>
      <c r="H588" s="94"/>
      <c r="I588" s="94"/>
      <c r="J588" s="94"/>
      <c r="K588" s="94"/>
      <c r="L588" s="94"/>
      <c r="M588" s="94"/>
      <c r="N588" s="94"/>
      <c r="O588" s="94"/>
      <c r="P588" s="94"/>
      <c r="Q588" s="94"/>
      <c r="R588" s="94"/>
      <c r="S588" s="94"/>
      <c r="T588" s="94"/>
      <c r="U588" s="94"/>
      <c r="V588" s="94"/>
      <c r="W588" s="94"/>
      <c r="X588" s="94"/>
      <c r="Y588" s="94"/>
      <c r="Z588" s="94"/>
    </row>
    <row r="589" spans="1:26" ht="13">
      <c r="A589" s="93"/>
      <c r="B589" s="93"/>
      <c r="C589" s="2"/>
      <c r="D589" s="2"/>
      <c r="E589" s="2"/>
      <c r="F589" s="2"/>
      <c r="G589" s="2"/>
      <c r="H589" s="94"/>
      <c r="I589" s="94"/>
      <c r="J589" s="94"/>
      <c r="K589" s="94"/>
      <c r="L589" s="94"/>
      <c r="M589" s="94"/>
      <c r="N589" s="94"/>
      <c r="O589" s="94"/>
      <c r="P589" s="94"/>
      <c r="Q589" s="94"/>
      <c r="R589" s="94"/>
      <c r="S589" s="94"/>
      <c r="T589" s="94"/>
      <c r="U589" s="94"/>
      <c r="V589" s="94"/>
      <c r="W589" s="94"/>
      <c r="X589" s="94"/>
      <c r="Y589" s="94"/>
      <c r="Z589" s="94"/>
    </row>
    <row r="590" spans="1:26" ht="13">
      <c r="A590" s="93"/>
      <c r="B590" s="93"/>
      <c r="C590" s="2"/>
      <c r="D590" s="2"/>
      <c r="E590" s="2"/>
      <c r="F590" s="2"/>
      <c r="G590" s="2"/>
      <c r="H590" s="94"/>
      <c r="I590" s="94"/>
      <c r="J590" s="94"/>
      <c r="K590" s="94"/>
      <c r="L590" s="94"/>
      <c r="M590" s="94"/>
      <c r="N590" s="94"/>
      <c r="O590" s="94"/>
      <c r="P590" s="94"/>
      <c r="Q590" s="94"/>
      <c r="R590" s="94"/>
      <c r="S590" s="94"/>
      <c r="T590" s="94"/>
      <c r="U590" s="94"/>
      <c r="V590" s="94"/>
      <c r="W590" s="94"/>
      <c r="X590" s="94"/>
      <c r="Y590" s="94"/>
      <c r="Z590" s="94"/>
    </row>
    <row r="591" spans="1:26" ht="13">
      <c r="A591" s="93"/>
      <c r="B591" s="93"/>
      <c r="C591" s="2"/>
      <c r="D591" s="2"/>
      <c r="E591" s="2"/>
      <c r="F591" s="2"/>
      <c r="G591" s="2"/>
      <c r="H591" s="94"/>
      <c r="I591" s="94"/>
      <c r="J591" s="94"/>
      <c r="K591" s="94"/>
      <c r="L591" s="94"/>
      <c r="M591" s="94"/>
      <c r="N591" s="94"/>
      <c r="O591" s="94"/>
      <c r="P591" s="94"/>
      <c r="Q591" s="94"/>
      <c r="R591" s="94"/>
      <c r="S591" s="94"/>
      <c r="T591" s="94"/>
      <c r="U591" s="94"/>
      <c r="V591" s="94"/>
      <c r="W591" s="94"/>
      <c r="X591" s="94"/>
      <c r="Y591" s="94"/>
      <c r="Z591" s="94"/>
    </row>
    <row r="592" spans="1:26" ht="13">
      <c r="A592" s="93"/>
      <c r="B592" s="93"/>
      <c r="C592" s="2"/>
      <c r="D592" s="2"/>
      <c r="E592" s="2"/>
      <c r="F592" s="2"/>
      <c r="G592" s="2"/>
      <c r="H592" s="94"/>
      <c r="I592" s="94"/>
      <c r="J592" s="94"/>
      <c r="K592" s="94"/>
      <c r="L592" s="94"/>
      <c r="M592" s="94"/>
      <c r="N592" s="94"/>
      <c r="O592" s="94"/>
      <c r="P592" s="94"/>
      <c r="Q592" s="94"/>
      <c r="R592" s="94"/>
      <c r="S592" s="94"/>
      <c r="T592" s="94"/>
      <c r="U592" s="94"/>
      <c r="V592" s="94"/>
      <c r="W592" s="94"/>
      <c r="X592" s="94"/>
      <c r="Y592" s="94"/>
      <c r="Z592" s="94"/>
    </row>
    <row r="593" spans="1:26" ht="13">
      <c r="A593" s="93"/>
      <c r="B593" s="93"/>
      <c r="C593" s="2"/>
      <c r="D593" s="2"/>
      <c r="E593" s="2"/>
      <c r="F593" s="2"/>
      <c r="G593" s="2"/>
      <c r="H593" s="94"/>
      <c r="I593" s="94"/>
      <c r="J593" s="94"/>
      <c r="K593" s="94"/>
      <c r="L593" s="94"/>
      <c r="M593" s="94"/>
      <c r="N593" s="94"/>
      <c r="O593" s="94"/>
      <c r="P593" s="94"/>
      <c r="Q593" s="94"/>
      <c r="R593" s="94"/>
      <c r="S593" s="94"/>
      <c r="T593" s="94"/>
      <c r="U593" s="94"/>
      <c r="V593" s="94"/>
      <c r="W593" s="94"/>
      <c r="X593" s="94"/>
      <c r="Y593" s="94"/>
      <c r="Z593" s="94"/>
    </row>
    <row r="594" spans="1:26" ht="13">
      <c r="A594" s="93"/>
      <c r="B594" s="93"/>
      <c r="C594" s="2"/>
      <c r="D594" s="2"/>
      <c r="E594" s="2"/>
      <c r="F594" s="2"/>
      <c r="G594" s="2"/>
      <c r="H594" s="94"/>
      <c r="I594" s="94"/>
      <c r="J594" s="94"/>
      <c r="K594" s="94"/>
      <c r="L594" s="94"/>
      <c r="M594" s="94"/>
      <c r="N594" s="94"/>
      <c r="O594" s="94"/>
      <c r="P594" s="94"/>
      <c r="Q594" s="94"/>
      <c r="R594" s="94"/>
      <c r="S594" s="94"/>
      <c r="T594" s="94"/>
      <c r="U594" s="94"/>
      <c r="V594" s="94"/>
      <c r="W594" s="94"/>
      <c r="X594" s="94"/>
      <c r="Y594" s="94"/>
      <c r="Z594" s="94"/>
    </row>
    <row r="595" spans="1:26" ht="13">
      <c r="A595" s="93"/>
      <c r="B595" s="93"/>
      <c r="C595" s="2"/>
      <c r="D595" s="2"/>
      <c r="E595" s="2"/>
      <c r="F595" s="2"/>
      <c r="G595" s="2"/>
      <c r="H595" s="94"/>
      <c r="I595" s="94"/>
      <c r="J595" s="94"/>
      <c r="K595" s="94"/>
      <c r="L595" s="94"/>
      <c r="M595" s="94"/>
      <c r="N595" s="94"/>
      <c r="O595" s="94"/>
      <c r="P595" s="94"/>
      <c r="Q595" s="94"/>
      <c r="R595" s="94"/>
      <c r="S595" s="94"/>
      <c r="T595" s="94"/>
      <c r="U595" s="94"/>
      <c r="V595" s="94"/>
      <c r="W595" s="94"/>
      <c r="X595" s="94"/>
      <c r="Y595" s="94"/>
      <c r="Z595" s="94"/>
    </row>
    <row r="596" spans="1:26" ht="13">
      <c r="A596" s="93"/>
      <c r="B596" s="93"/>
      <c r="C596" s="2"/>
      <c r="D596" s="2"/>
      <c r="E596" s="2"/>
      <c r="F596" s="2"/>
      <c r="G596" s="2"/>
      <c r="H596" s="94"/>
      <c r="I596" s="94"/>
      <c r="J596" s="94"/>
      <c r="K596" s="94"/>
      <c r="L596" s="94"/>
      <c r="M596" s="94"/>
      <c r="N596" s="94"/>
      <c r="O596" s="94"/>
      <c r="P596" s="94"/>
      <c r="Q596" s="94"/>
      <c r="R596" s="94"/>
      <c r="S596" s="94"/>
      <c r="T596" s="94"/>
      <c r="U596" s="94"/>
      <c r="V596" s="94"/>
      <c r="W596" s="94"/>
      <c r="X596" s="94"/>
      <c r="Y596" s="94"/>
      <c r="Z596" s="94"/>
    </row>
    <row r="597" spans="1:26" ht="13">
      <c r="A597" s="93"/>
      <c r="B597" s="93"/>
      <c r="C597" s="2"/>
      <c r="D597" s="2"/>
      <c r="E597" s="2"/>
      <c r="F597" s="2"/>
      <c r="G597" s="2"/>
      <c r="H597" s="94"/>
      <c r="I597" s="94"/>
      <c r="J597" s="94"/>
      <c r="K597" s="94"/>
      <c r="L597" s="94"/>
      <c r="M597" s="94"/>
      <c r="N597" s="94"/>
      <c r="O597" s="94"/>
      <c r="P597" s="94"/>
      <c r="Q597" s="94"/>
      <c r="R597" s="94"/>
      <c r="S597" s="94"/>
      <c r="T597" s="94"/>
      <c r="U597" s="94"/>
      <c r="V597" s="94"/>
      <c r="W597" s="94"/>
      <c r="X597" s="94"/>
      <c r="Y597" s="94"/>
      <c r="Z597" s="94"/>
    </row>
    <row r="598" spans="1:26" ht="13">
      <c r="A598" s="93"/>
      <c r="B598" s="93"/>
      <c r="C598" s="2"/>
      <c r="D598" s="2"/>
      <c r="E598" s="2"/>
      <c r="F598" s="2"/>
      <c r="G598" s="2"/>
      <c r="H598" s="94"/>
      <c r="I598" s="94"/>
      <c r="J598" s="94"/>
      <c r="K598" s="94"/>
      <c r="L598" s="94"/>
      <c r="M598" s="94"/>
      <c r="N598" s="94"/>
      <c r="O598" s="94"/>
      <c r="P598" s="94"/>
      <c r="Q598" s="94"/>
      <c r="R598" s="94"/>
      <c r="S598" s="94"/>
      <c r="T598" s="94"/>
      <c r="U598" s="94"/>
      <c r="V598" s="94"/>
      <c r="W598" s="94"/>
      <c r="X598" s="94"/>
      <c r="Y598" s="94"/>
      <c r="Z598" s="94"/>
    </row>
    <row r="599" spans="1:26" ht="13">
      <c r="A599" s="93"/>
      <c r="B599" s="93"/>
      <c r="C599" s="2"/>
      <c r="D599" s="2"/>
      <c r="E599" s="2"/>
      <c r="F599" s="2"/>
      <c r="G599" s="2"/>
      <c r="H599" s="94"/>
      <c r="I599" s="94"/>
      <c r="J599" s="94"/>
      <c r="K599" s="94"/>
      <c r="L599" s="94"/>
      <c r="M599" s="94"/>
      <c r="N599" s="94"/>
      <c r="O599" s="94"/>
      <c r="P599" s="94"/>
      <c r="Q599" s="94"/>
      <c r="R599" s="94"/>
      <c r="S599" s="94"/>
      <c r="T599" s="94"/>
      <c r="U599" s="94"/>
      <c r="V599" s="94"/>
      <c r="W599" s="94"/>
      <c r="X599" s="94"/>
      <c r="Y599" s="94"/>
      <c r="Z599" s="94"/>
    </row>
    <row r="600" spans="1:26" ht="13">
      <c r="A600" s="93"/>
      <c r="B600" s="93"/>
      <c r="C600" s="2"/>
      <c r="D600" s="2"/>
      <c r="E600" s="2"/>
      <c r="F600" s="2"/>
      <c r="G600" s="2"/>
      <c r="H600" s="94"/>
      <c r="I600" s="94"/>
      <c r="J600" s="94"/>
      <c r="K600" s="94"/>
      <c r="L600" s="94"/>
      <c r="M600" s="94"/>
      <c r="N600" s="94"/>
      <c r="O600" s="94"/>
      <c r="P600" s="94"/>
      <c r="Q600" s="94"/>
      <c r="R600" s="94"/>
      <c r="S600" s="94"/>
      <c r="T600" s="94"/>
      <c r="U600" s="94"/>
      <c r="V600" s="94"/>
      <c r="W600" s="94"/>
      <c r="X600" s="94"/>
      <c r="Y600" s="94"/>
      <c r="Z600" s="94"/>
    </row>
    <row r="601" spans="1:26" ht="13">
      <c r="A601" s="93"/>
      <c r="B601" s="93"/>
      <c r="C601" s="2"/>
      <c r="D601" s="2"/>
      <c r="E601" s="2"/>
      <c r="F601" s="2"/>
      <c r="G601" s="2"/>
      <c r="H601" s="94"/>
      <c r="I601" s="94"/>
      <c r="J601" s="94"/>
      <c r="K601" s="94"/>
      <c r="L601" s="94"/>
      <c r="M601" s="94"/>
      <c r="N601" s="94"/>
      <c r="O601" s="94"/>
      <c r="P601" s="94"/>
      <c r="Q601" s="94"/>
      <c r="R601" s="94"/>
      <c r="S601" s="94"/>
      <c r="T601" s="94"/>
      <c r="U601" s="94"/>
      <c r="V601" s="94"/>
      <c r="W601" s="94"/>
      <c r="X601" s="94"/>
      <c r="Y601" s="94"/>
      <c r="Z601" s="94"/>
    </row>
    <row r="602" spans="1:26" ht="13">
      <c r="A602" s="93"/>
      <c r="B602" s="93"/>
      <c r="C602" s="2"/>
      <c r="D602" s="2"/>
      <c r="E602" s="2"/>
      <c r="F602" s="2"/>
      <c r="G602" s="2"/>
      <c r="H602" s="94"/>
      <c r="I602" s="94"/>
      <c r="J602" s="94"/>
      <c r="K602" s="94"/>
      <c r="L602" s="94"/>
      <c r="M602" s="94"/>
      <c r="N602" s="94"/>
      <c r="O602" s="94"/>
      <c r="P602" s="94"/>
      <c r="Q602" s="94"/>
      <c r="R602" s="94"/>
      <c r="S602" s="94"/>
      <c r="T602" s="94"/>
      <c r="U602" s="94"/>
      <c r="V602" s="94"/>
      <c r="W602" s="94"/>
      <c r="X602" s="94"/>
      <c r="Y602" s="94"/>
      <c r="Z602" s="94"/>
    </row>
    <row r="603" spans="1:26" ht="13">
      <c r="A603" s="93"/>
      <c r="B603" s="93"/>
      <c r="C603" s="2"/>
      <c r="D603" s="2"/>
      <c r="E603" s="2"/>
      <c r="F603" s="2"/>
      <c r="G603" s="2"/>
      <c r="H603" s="94"/>
      <c r="I603" s="94"/>
      <c r="J603" s="94"/>
      <c r="K603" s="94"/>
      <c r="L603" s="94"/>
      <c r="M603" s="94"/>
      <c r="N603" s="94"/>
      <c r="O603" s="94"/>
      <c r="P603" s="94"/>
      <c r="Q603" s="94"/>
      <c r="R603" s="94"/>
      <c r="S603" s="94"/>
      <c r="T603" s="94"/>
      <c r="U603" s="94"/>
      <c r="V603" s="94"/>
      <c r="W603" s="94"/>
      <c r="X603" s="94"/>
      <c r="Y603" s="94"/>
      <c r="Z603" s="94"/>
    </row>
    <row r="604" spans="1:26" ht="13">
      <c r="A604" s="93"/>
      <c r="B604" s="93"/>
      <c r="C604" s="2"/>
      <c r="D604" s="2"/>
      <c r="E604" s="2"/>
      <c r="F604" s="2"/>
      <c r="G604" s="2"/>
      <c r="H604" s="94"/>
      <c r="I604" s="94"/>
      <c r="J604" s="94"/>
      <c r="K604" s="94"/>
      <c r="L604" s="94"/>
      <c r="M604" s="94"/>
      <c r="N604" s="94"/>
      <c r="O604" s="94"/>
      <c r="P604" s="94"/>
      <c r="Q604" s="94"/>
      <c r="R604" s="94"/>
      <c r="S604" s="94"/>
      <c r="T604" s="94"/>
      <c r="U604" s="94"/>
      <c r="V604" s="94"/>
      <c r="W604" s="94"/>
      <c r="X604" s="94"/>
      <c r="Y604" s="94"/>
      <c r="Z604" s="94"/>
    </row>
    <row r="605" spans="1:26" ht="13">
      <c r="A605" s="93"/>
      <c r="B605" s="93"/>
      <c r="C605" s="2"/>
      <c r="D605" s="2"/>
      <c r="E605" s="2"/>
      <c r="F605" s="2"/>
      <c r="G605" s="2"/>
      <c r="H605" s="94"/>
      <c r="I605" s="94"/>
      <c r="J605" s="94"/>
      <c r="K605" s="94"/>
      <c r="L605" s="94"/>
      <c r="M605" s="94"/>
      <c r="N605" s="94"/>
      <c r="O605" s="94"/>
      <c r="P605" s="94"/>
      <c r="Q605" s="94"/>
      <c r="R605" s="94"/>
      <c r="S605" s="94"/>
      <c r="T605" s="94"/>
      <c r="U605" s="94"/>
      <c r="V605" s="94"/>
      <c r="W605" s="94"/>
      <c r="X605" s="94"/>
      <c r="Y605" s="94"/>
      <c r="Z605" s="94"/>
    </row>
    <row r="606" spans="1:26" ht="13">
      <c r="A606" s="93"/>
      <c r="B606" s="93"/>
      <c r="C606" s="2"/>
      <c r="D606" s="2"/>
      <c r="E606" s="2"/>
      <c r="F606" s="2"/>
      <c r="G606" s="2"/>
      <c r="H606" s="94"/>
      <c r="I606" s="94"/>
      <c r="J606" s="94"/>
      <c r="K606" s="94"/>
      <c r="L606" s="94"/>
      <c r="M606" s="94"/>
      <c r="N606" s="94"/>
      <c r="O606" s="94"/>
      <c r="P606" s="94"/>
      <c r="Q606" s="94"/>
      <c r="R606" s="94"/>
      <c r="S606" s="94"/>
      <c r="T606" s="94"/>
      <c r="U606" s="94"/>
      <c r="V606" s="94"/>
      <c r="W606" s="94"/>
      <c r="X606" s="94"/>
      <c r="Y606" s="94"/>
      <c r="Z606" s="94"/>
    </row>
    <row r="607" spans="1:26" ht="13">
      <c r="A607" s="93"/>
      <c r="B607" s="93"/>
      <c r="C607" s="2"/>
      <c r="D607" s="2"/>
      <c r="E607" s="2"/>
      <c r="F607" s="2"/>
      <c r="G607" s="2"/>
      <c r="H607" s="94"/>
      <c r="I607" s="94"/>
      <c r="J607" s="94"/>
      <c r="K607" s="94"/>
      <c r="L607" s="94"/>
      <c r="M607" s="94"/>
      <c r="N607" s="94"/>
      <c r="O607" s="94"/>
      <c r="P607" s="94"/>
      <c r="Q607" s="94"/>
      <c r="R607" s="94"/>
      <c r="S607" s="94"/>
      <c r="T607" s="94"/>
      <c r="U607" s="94"/>
      <c r="V607" s="94"/>
      <c r="W607" s="94"/>
      <c r="X607" s="94"/>
      <c r="Y607" s="94"/>
      <c r="Z607" s="94"/>
    </row>
    <row r="608" spans="1:26" ht="13">
      <c r="A608" s="93"/>
      <c r="B608" s="93"/>
      <c r="C608" s="2"/>
      <c r="D608" s="2"/>
      <c r="E608" s="2"/>
      <c r="F608" s="2"/>
      <c r="G608" s="2"/>
      <c r="H608" s="94"/>
      <c r="I608" s="94"/>
      <c r="J608" s="94"/>
      <c r="K608" s="94"/>
      <c r="L608" s="94"/>
      <c r="M608" s="94"/>
      <c r="N608" s="94"/>
      <c r="O608" s="94"/>
      <c r="P608" s="94"/>
      <c r="Q608" s="94"/>
      <c r="R608" s="94"/>
      <c r="S608" s="94"/>
      <c r="T608" s="94"/>
      <c r="U608" s="94"/>
      <c r="V608" s="94"/>
      <c r="W608" s="94"/>
      <c r="X608" s="94"/>
      <c r="Y608" s="94"/>
      <c r="Z608" s="94"/>
    </row>
    <row r="609" spans="1:26" ht="13">
      <c r="A609" s="93"/>
      <c r="B609" s="93"/>
      <c r="C609" s="2"/>
      <c r="D609" s="2"/>
      <c r="E609" s="2"/>
      <c r="F609" s="2"/>
      <c r="G609" s="2"/>
      <c r="H609" s="94"/>
      <c r="I609" s="94"/>
      <c r="J609" s="94"/>
      <c r="K609" s="94"/>
      <c r="L609" s="94"/>
      <c r="M609" s="94"/>
      <c r="N609" s="94"/>
      <c r="O609" s="94"/>
      <c r="P609" s="94"/>
      <c r="Q609" s="94"/>
      <c r="R609" s="94"/>
      <c r="S609" s="94"/>
      <c r="T609" s="94"/>
      <c r="U609" s="94"/>
      <c r="V609" s="94"/>
      <c r="W609" s="94"/>
      <c r="X609" s="94"/>
      <c r="Y609" s="94"/>
      <c r="Z609" s="94"/>
    </row>
    <row r="610" spans="1:26" ht="13">
      <c r="A610" s="93"/>
      <c r="B610" s="93"/>
      <c r="C610" s="2"/>
      <c r="D610" s="2"/>
      <c r="E610" s="2"/>
      <c r="F610" s="2"/>
      <c r="G610" s="2"/>
      <c r="H610" s="94"/>
      <c r="I610" s="94"/>
      <c r="J610" s="94"/>
      <c r="K610" s="94"/>
      <c r="L610" s="94"/>
      <c r="M610" s="94"/>
      <c r="N610" s="94"/>
      <c r="O610" s="94"/>
      <c r="P610" s="94"/>
      <c r="Q610" s="94"/>
      <c r="R610" s="94"/>
      <c r="S610" s="94"/>
      <c r="T610" s="94"/>
      <c r="U610" s="94"/>
      <c r="V610" s="94"/>
      <c r="W610" s="94"/>
      <c r="X610" s="94"/>
      <c r="Y610" s="94"/>
      <c r="Z610" s="94"/>
    </row>
    <row r="611" spans="1:26" ht="13">
      <c r="A611" s="93"/>
      <c r="B611" s="93"/>
      <c r="C611" s="2"/>
      <c r="D611" s="2"/>
      <c r="E611" s="2"/>
      <c r="F611" s="2"/>
      <c r="G611" s="2"/>
      <c r="H611" s="94"/>
      <c r="I611" s="94"/>
      <c r="J611" s="94"/>
      <c r="K611" s="94"/>
      <c r="L611" s="94"/>
      <c r="M611" s="94"/>
      <c r="N611" s="94"/>
      <c r="O611" s="94"/>
      <c r="P611" s="94"/>
      <c r="Q611" s="94"/>
      <c r="R611" s="94"/>
      <c r="S611" s="94"/>
      <c r="T611" s="94"/>
      <c r="U611" s="94"/>
      <c r="V611" s="94"/>
      <c r="W611" s="94"/>
      <c r="X611" s="94"/>
      <c r="Y611" s="94"/>
      <c r="Z611" s="94"/>
    </row>
    <row r="612" spans="1:26" ht="13">
      <c r="A612" s="93"/>
      <c r="B612" s="93"/>
      <c r="C612" s="2"/>
      <c r="D612" s="2"/>
      <c r="E612" s="2"/>
      <c r="F612" s="2"/>
      <c r="G612" s="2"/>
      <c r="H612" s="94"/>
      <c r="I612" s="94"/>
      <c r="J612" s="94"/>
      <c r="K612" s="94"/>
      <c r="L612" s="94"/>
      <c r="M612" s="94"/>
      <c r="N612" s="94"/>
      <c r="O612" s="94"/>
      <c r="P612" s="94"/>
      <c r="Q612" s="94"/>
      <c r="R612" s="94"/>
      <c r="S612" s="94"/>
      <c r="T612" s="94"/>
      <c r="U612" s="94"/>
      <c r="V612" s="94"/>
      <c r="W612" s="94"/>
      <c r="X612" s="94"/>
      <c r="Y612" s="94"/>
      <c r="Z612" s="94"/>
    </row>
    <row r="613" spans="1:26" ht="13">
      <c r="A613" s="93"/>
      <c r="B613" s="93"/>
      <c r="C613" s="2"/>
      <c r="D613" s="2"/>
      <c r="E613" s="2"/>
      <c r="F613" s="2"/>
      <c r="G613" s="2"/>
      <c r="H613" s="94"/>
      <c r="I613" s="94"/>
      <c r="J613" s="94"/>
      <c r="K613" s="94"/>
      <c r="L613" s="94"/>
      <c r="M613" s="94"/>
      <c r="N613" s="94"/>
      <c r="O613" s="94"/>
      <c r="P613" s="94"/>
      <c r="Q613" s="94"/>
      <c r="R613" s="94"/>
      <c r="S613" s="94"/>
      <c r="T613" s="94"/>
      <c r="U613" s="94"/>
      <c r="V613" s="94"/>
      <c r="W613" s="94"/>
      <c r="X613" s="94"/>
      <c r="Y613" s="94"/>
      <c r="Z613" s="94"/>
    </row>
    <row r="614" spans="1:26" ht="13">
      <c r="A614" s="93"/>
      <c r="B614" s="93"/>
      <c r="C614" s="2"/>
      <c r="D614" s="2"/>
      <c r="E614" s="2"/>
      <c r="F614" s="2"/>
      <c r="G614" s="2"/>
      <c r="H614" s="94"/>
      <c r="I614" s="94"/>
      <c r="J614" s="94"/>
      <c r="K614" s="94"/>
      <c r="L614" s="94"/>
      <c r="M614" s="94"/>
      <c r="N614" s="94"/>
      <c r="O614" s="94"/>
      <c r="P614" s="94"/>
      <c r="Q614" s="94"/>
      <c r="R614" s="94"/>
      <c r="S614" s="94"/>
      <c r="T614" s="94"/>
      <c r="U614" s="94"/>
      <c r="V614" s="94"/>
      <c r="W614" s="94"/>
      <c r="X614" s="94"/>
      <c r="Y614" s="94"/>
      <c r="Z614" s="94"/>
    </row>
    <row r="615" spans="1:26" ht="13">
      <c r="A615" s="93"/>
      <c r="B615" s="93"/>
      <c r="C615" s="2"/>
      <c r="D615" s="2"/>
      <c r="E615" s="2"/>
      <c r="F615" s="2"/>
      <c r="G615" s="2"/>
      <c r="H615" s="94"/>
      <c r="I615" s="94"/>
      <c r="J615" s="94"/>
      <c r="K615" s="94"/>
      <c r="L615" s="94"/>
      <c r="M615" s="94"/>
      <c r="N615" s="94"/>
      <c r="O615" s="94"/>
      <c r="P615" s="94"/>
      <c r="Q615" s="94"/>
      <c r="R615" s="94"/>
      <c r="S615" s="94"/>
      <c r="T615" s="94"/>
      <c r="U615" s="94"/>
      <c r="V615" s="94"/>
      <c r="W615" s="94"/>
      <c r="X615" s="94"/>
      <c r="Y615" s="94"/>
      <c r="Z615" s="94"/>
    </row>
    <row r="616" spans="1:26" ht="13">
      <c r="A616" s="93"/>
      <c r="B616" s="93"/>
      <c r="C616" s="2"/>
      <c r="D616" s="2"/>
      <c r="E616" s="2"/>
      <c r="F616" s="2"/>
      <c r="G616" s="2"/>
      <c r="H616" s="94"/>
      <c r="I616" s="94"/>
      <c r="J616" s="94"/>
      <c r="K616" s="94"/>
      <c r="L616" s="94"/>
      <c r="M616" s="94"/>
      <c r="N616" s="94"/>
      <c r="O616" s="94"/>
      <c r="P616" s="94"/>
      <c r="Q616" s="94"/>
      <c r="R616" s="94"/>
      <c r="S616" s="94"/>
      <c r="T616" s="94"/>
      <c r="U616" s="94"/>
      <c r="V616" s="94"/>
      <c r="W616" s="94"/>
      <c r="X616" s="94"/>
      <c r="Y616" s="94"/>
      <c r="Z616" s="94"/>
    </row>
    <row r="617" spans="1:26" ht="13">
      <c r="A617" s="93"/>
      <c r="B617" s="93"/>
      <c r="C617" s="2"/>
      <c r="D617" s="2"/>
      <c r="E617" s="2"/>
      <c r="F617" s="2"/>
      <c r="G617" s="2"/>
      <c r="H617" s="94"/>
      <c r="I617" s="94"/>
      <c r="J617" s="94"/>
      <c r="K617" s="94"/>
      <c r="L617" s="94"/>
      <c r="M617" s="94"/>
      <c r="N617" s="94"/>
      <c r="O617" s="94"/>
      <c r="P617" s="94"/>
      <c r="Q617" s="94"/>
      <c r="R617" s="94"/>
      <c r="S617" s="94"/>
      <c r="T617" s="94"/>
      <c r="U617" s="94"/>
      <c r="V617" s="94"/>
      <c r="W617" s="94"/>
      <c r="X617" s="94"/>
      <c r="Y617" s="94"/>
      <c r="Z617" s="94"/>
    </row>
    <row r="618" spans="1:26" ht="13">
      <c r="A618" s="93"/>
      <c r="B618" s="93"/>
      <c r="C618" s="2"/>
      <c r="D618" s="2"/>
      <c r="E618" s="2"/>
      <c r="F618" s="2"/>
      <c r="G618" s="2"/>
      <c r="H618" s="94"/>
      <c r="I618" s="94"/>
      <c r="J618" s="94"/>
      <c r="K618" s="94"/>
      <c r="L618" s="94"/>
      <c r="M618" s="94"/>
      <c r="N618" s="94"/>
      <c r="O618" s="94"/>
      <c r="P618" s="94"/>
      <c r="Q618" s="94"/>
      <c r="R618" s="94"/>
      <c r="S618" s="94"/>
      <c r="T618" s="94"/>
      <c r="U618" s="94"/>
      <c r="V618" s="94"/>
      <c r="W618" s="94"/>
      <c r="X618" s="94"/>
      <c r="Y618" s="94"/>
      <c r="Z618" s="94"/>
    </row>
    <row r="619" spans="1:26" ht="13">
      <c r="A619" s="93"/>
      <c r="B619" s="93"/>
      <c r="C619" s="2"/>
      <c r="D619" s="2"/>
      <c r="E619" s="2"/>
      <c r="F619" s="2"/>
      <c r="G619" s="2"/>
      <c r="H619" s="94"/>
      <c r="I619" s="94"/>
      <c r="J619" s="94"/>
      <c r="K619" s="94"/>
      <c r="L619" s="94"/>
      <c r="M619" s="94"/>
      <c r="N619" s="94"/>
      <c r="O619" s="94"/>
      <c r="P619" s="94"/>
      <c r="Q619" s="94"/>
      <c r="R619" s="94"/>
      <c r="S619" s="94"/>
      <c r="T619" s="94"/>
      <c r="U619" s="94"/>
      <c r="V619" s="94"/>
      <c r="W619" s="94"/>
      <c r="X619" s="94"/>
      <c r="Y619" s="94"/>
      <c r="Z619" s="94"/>
    </row>
    <row r="620" spans="1:26" ht="13">
      <c r="A620" s="93"/>
      <c r="B620" s="93"/>
      <c r="C620" s="2"/>
      <c r="D620" s="2"/>
      <c r="E620" s="2"/>
      <c r="F620" s="2"/>
      <c r="G620" s="2"/>
      <c r="H620" s="94"/>
      <c r="I620" s="94"/>
      <c r="J620" s="94"/>
      <c r="K620" s="94"/>
      <c r="L620" s="94"/>
      <c r="M620" s="94"/>
      <c r="N620" s="94"/>
      <c r="O620" s="94"/>
      <c r="P620" s="94"/>
      <c r="Q620" s="94"/>
      <c r="R620" s="94"/>
      <c r="S620" s="94"/>
      <c r="T620" s="94"/>
      <c r="U620" s="94"/>
      <c r="V620" s="94"/>
      <c r="W620" s="94"/>
      <c r="X620" s="94"/>
      <c r="Y620" s="94"/>
      <c r="Z620" s="94"/>
    </row>
    <row r="621" spans="1:26" ht="13">
      <c r="A621" s="93"/>
      <c r="B621" s="93"/>
      <c r="C621" s="2"/>
      <c r="D621" s="2"/>
      <c r="E621" s="2"/>
      <c r="F621" s="2"/>
      <c r="G621" s="2"/>
      <c r="H621" s="94"/>
      <c r="I621" s="94"/>
      <c r="J621" s="94"/>
      <c r="K621" s="94"/>
      <c r="L621" s="94"/>
      <c r="M621" s="94"/>
      <c r="N621" s="94"/>
      <c r="O621" s="94"/>
      <c r="P621" s="94"/>
      <c r="Q621" s="94"/>
      <c r="R621" s="94"/>
      <c r="S621" s="94"/>
      <c r="T621" s="94"/>
      <c r="U621" s="94"/>
      <c r="V621" s="94"/>
      <c r="W621" s="94"/>
      <c r="X621" s="94"/>
      <c r="Y621" s="94"/>
      <c r="Z621" s="94"/>
    </row>
    <row r="622" spans="1:26" ht="13">
      <c r="A622" s="93"/>
      <c r="B622" s="93"/>
      <c r="C622" s="2"/>
      <c r="D622" s="2"/>
      <c r="E622" s="2"/>
      <c r="F622" s="2"/>
      <c r="G622" s="2"/>
      <c r="H622" s="94"/>
      <c r="I622" s="94"/>
      <c r="J622" s="94"/>
      <c r="K622" s="94"/>
      <c r="L622" s="94"/>
      <c r="M622" s="94"/>
      <c r="N622" s="94"/>
      <c r="O622" s="94"/>
      <c r="P622" s="94"/>
      <c r="Q622" s="94"/>
      <c r="R622" s="94"/>
      <c r="S622" s="94"/>
      <c r="T622" s="94"/>
      <c r="U622" s="94"/>
      <c r="V622" s="94"/>
      <c r="W622" s="94"/>
      <c r="X622" s="94"/>
      <c r="Y622" s="94"/>
      <c r="Z622" s="94"/>
    </row>
    <row r="623" spans="1:26" ht="13">
      <c r="A623" s="93"/>
      <c r="B623" s="93"/>
      <c r="C623" s="2"/>
      <c r="D623" s="2"/>
      <c r="E623" s="2"/>
      <c r="F623" s="2"/>
      <c r="G623" s="2"/>
      <c r="H623" s="94"/>
      <c r="I623" s="94"/>
      <c r="J623" s="94"/>
      <c r="K623" s="94"/>
      <c r="L623" s="94"/>
      <c r="M623" s="94"/>
      <c r="N623" s="94"/>
      <c r="O623" s="94"/>
      <c r="P623" s="94"/>
      <c r="Q623" s="94"/>
      <c r="R623" s="94"/>
      <c r="S623" s="94"/>
      <c r="T623" s="94"/>
      <c r="U623" s="94"/>
      <c r="V623" s="94"/>
      <c r="W623" s="94"/>
      <c r="X623" s="94"/>
      <c r="Y623" s="94"/>
      <c r="Z623" s="94"/>
    </row>
    <row r="624" spans="1:26" ht="13">
      <c r="A624" s="93"/>
      <c r="B624" s="93"/>
      <c r="C624" s="2"/>
      <c r="D624" s="2"/>
      <c r="E624" s="2"/>
      <c r="F624" s="2"/>
      <c r="G624" s="2"/>
      <c r="H624" s="94"/>
      <c r="I624" s="94"/>
      <c r="J624" s="94"/>
      <c r="K624" s="94"/>
      <c r="L624" s="94"/>
      <c r="M624" s="94"/>
      <c r="N624" s="94"/>
      <c r="O624" s="94"/>
      <c r="P624" s="94"/>
      <c r="Q624" s="94"/>
      <c r="R624" s="94"/>
      <c r="S624" s="94"/>
      <c r="T624" s="94"/>
      <c r="U624" s="94"/>
      <c r="V624" s="94"/>
      <c r="W624" s="94"/>
      <c r="X624" s="94"/>
      <c r="Y624" s="94"/>
      <c r="Z624" s="94"/>
    </row>
    <row r="625" spans="1:26" ht="13">
      <c r="A625" s="93"/>
      <c r="B625" s="93"/>
      <c r="C625" s="2"/>
      <c r="D625" s="2"/>
      <c r="E625" s="2"/>
      <c r="F625" s="2"/>
      <c r="G625" s="2"/>
      <c r="H625" s="94"/>
      <c r="I625" s="94"/>
      <c r="J625" s="94"/>
      <c r="K625" s="94"/>
      <c r="L625" s="94"/>
      <c r="M625" s="94"/>
      <c r="N625" s="94"/>
      <c r="O625" s="94"/>
      <c r="P625" s="94"/>
      <c r="Q625" s="94"/>
      <c r="R625" s="94"/>
      <c r="S625" s="94"/>
      <c r="T625" s="94"/>
      <c r="U625" s="94"/>
      <c r="V625" s="94"/>
      <c r="W625" s="94"/>
      <c r="X625" s="94"/>
      <c r="Y625" s="94"/>
      <c r="Z625" s="94"/>
    </row>
    <row r="626" spans="1:26" ht="13">
      <c r="A626" s="93"/>
      <c r="B626" s="93"/>
      <c r="C626" s="2"/>
      <c r="D626" s="2"/>
      <c r="E626" s="2"/>
      <c r="F626" s="2"/>
      <c r="G626" s="2"/>
      <c r="H626" s="94"/>
      <c r="I626" s="94"/>
      <c r="J626" s="94"/>
      <c r="K626" s="94"/>
      <c r="L626" s="94"/>
      <c r="M626" s="94"/>
      <c r="N626" s="94"/>
      <c r="O626" s="94"/>
      <c r="P626" s="94"/>
      <c r="Q626" s="94"/>
      <c r="R626" s="94"/>
      <c r="S626" s="94"/>
      <c r="T626" s="94"/>
      <c r="U626" s="94"/>
      <c r="V626" s="94"/>
      <c r="W626" s="94"/>
      <c r="X626" s="94"/>
      <c r="Y626" s="94"/>
      <c r="Z626" s="94"/>
    </row>
    <row r="627" spans="1:26" ht="13">
      <c r="A627" s="93"/>
      <c r="B627" s="93"/>
      <c r="C627" s="2"/>
      <c r="D627" s="2"/>
      <c r="E627" s="2"/>
      <c r="F627" s="2"/>
      <c r="G627" s="2"/>
      <c r="H627" s="94"/>
      <c r="I627" s="94"/>
      <c r="J627" s="94"/>
      <c r="K627" s="94"/>
      <c r="L627" s="94"/>
      <c r="M627" s="94"/>
      <c r="N627" s="94"/>
      <c r="O627" s="94"/>
      <c r="P627" s="94"/>
      <c r="Q627" s="94"/>
      <c r="R627" s="94"/>
      <c r="S627" s="94"/>
      <c r="T627" s="94"/>
      <c r="U627" s="94"/>
      <c r="V627" s="94"/>
      <c r="W627" s="94"/>
      <c r="X627" s="94"/>
      <c r="Y627" s="94"/>
      <c r="Z627" s="94"/>
    </row>
    <row r="628" spans="1:26" ht="13">
      <c r="A628" s="93"/>
      <c r="B628" s="93"/>
      <c r="C628" s="2"/>
      <c r="D628" s="2"/>
      <c r="E628" s="2"/>
      <c r="F628" s="2"/>
      <c r="G628" s="2"/>
      <c r="H628" s="94"/>
      <c r="I628" s="94"/>
      <c r="J628" s="94"/>
      <c r="K628" s="94"/>
      <c r="L628" s="94"/>
      <c r="M628" s="94"/>
      <c r="N628" s="94"/>
      <c r="O628" s="94"/>
      <c r="P628" s="94"/>
      <c r="Q628" s="94"/>
      <c r="R628" s="94"/>
      <c r="S628" s="94"/>
      <c r="T628" s="94"/>
      <c r="U628" s="94"/>
      <c r="V628" s="94"/>
      <c r="W628" s="94"/>
      <c r="X628" s="94"/>
      <c r="Y628" s="94"/>
      <c r="Z628" s="94"/>
    </row>
    <row r="629" spans="1:26" ht="13">
      <c r="A629" s="93"/>
      <c r="B629" s="93"/>
      <c r="C629" s="2"/>
      <c r="D629" s="2"/>
      <c r="E629" s="2"/>
      <c r="F629" s="2"/>
      <c r="G629" s="2"/>
      <c r="H629" s="94"/>
      <c r="I629" s="94"/>
      <c r="J629" s="94"/>
      <c r="K629" s="94"/>
      <c r="L629" s="94"/>
      <c r="M629" s="94"/>
      <c r="N629" s="94"/>
      <c r="O629" s="94"/>
      <c r="P629" s="94"/>
      <c r="Q629" s="94"/>
      <c r="R629" s="94"/>
      <c r="S629" s="94"/>
      <c r="T629" s="94"/>
      <c r="U629" s="94"/>
      <c r="V629" s="94"/>
      <c r="W629" s="94"/>
      <c r="X629" s="94"/>
      <c r="Y629" s="94"/>
      <c r="Z629" s="94"/>
    </row>
    <row r="630" spans="1:26" ht="13">
      <c r="A630" s="93"/>
      <c r="B630" s="93"/>
      <c r="C630" s="2"/>
      <c r="D630" s="2"/>
      <c r="E630" s="2"/>
      <c r="F630" s="2"/>
      <c r="G630" s="2"/>
      <c r="H630" s="94"/>
      <c r="I630" s="94"/>
      <c r="J630" s="94"/>
      <c r="K630" s="94"/>
      <c r="L630" s="94"/>
      <c r="M630" s="94"/>
      <c r="N630" s="94"/>
      <c r="O630" s="94"/>
      <c r="P630" s="94"/>
      <c r="Q630" s="94"/>
      <c r="R630" s="94"/>
      <c r="S630" s="94"/>
      <c r="T630" s="94"/>
      <c r="U630" s="94"/>
      <c r="V630" s="94"/>
      <c r="W630" s="94"/>
      <c r="X630" s="94"/>
      <c r="Y630" s="94"/>
      <c r="Z630" s="94"/>
    </row>
    <row r="631" spans="1:26" ht="13">
      <c r="A631" s="93"/>
      <c r="B631" s="93"/>
      <c r="C631" s="2"/>
      <c r="D631" s="2"/>
      <c r="E631" s="2"/>
      <c r="F631" s="2"/>
      <c r="G631" s="2"/>
      <c r="H631" s="94"/>
      <c r="I631" s="94"/>
      <c r="J631" s="94"/>
      <c r="K631" s="94"/>
      <c r="L631" s="94"/>
      <c r="M631" s="94"/>
      <c r="N631" s="94"/>
      <c r="O631" s="94"/>
      <c r="P631" s="94"/>
      <c r="Q631" s="94"/>
      <c r="R631" s="94"/>
      <c r="S631" s="94"/>
      <c r="T631" s="94"/>
      <c r="U631" s="94"/>
      <c r="V631" s="94"/>
      <c r="W631" s="94"/>
      <c r="X631" s="94"/>
      <c r="Y631" s="94"/>
      <c r="Z631" s="94"/>
    </row>
    <row r="632" spans="1:26" ht="13">
      <c r="A632" s="93"/>
      <c r="B632" s="93"/>
      <c r="C632" s="2"/>
      <c r="D632" s="2"/>
      <c r="E632" s="2"/>
      <c r="F632" s="2"/>
      <c r="G632" s="2"/>
      <c r="H632" s="94"/>
      <c r="I632" s="94"/>
      <c r="J632" s="94"/>
      <c r="K632" s="94"/>
      <c r="L632" s="94"/>
      <c r="M632" s="94"/>
      <c r="N632" s="94"/>
      <c r="O632" s="94"/>
      <c r="P632" s="94"/>
      <c r="Q632" s="94"/>
      <c r="R632" s="94"/>
      <c r="S632" s="94"/>
      <c r="T632" s="94"/>
      <c r="U632" s="94"/>
      <c r="V632" s="94"/>
      <c r="W632" s="94"/>
      <c r="X632" s="94"/>
      <c r="Y632" s="94"/>
      <c r="Z632" s="94"/>
    </row>
    <row r="633" spans="1:26" ht="13">
      <c r="A633" s="93"/>
      <c r="B633" s="93"/>
      <c r="C633" s="2"/>
      <c r="D633" s="2"/>
      <c r="E633" s="2"/>
      <c r="F633" s="2"/>
      <c r="G633" s="2"/>
      <c r="H633" s="94"/>
      <c r="I633" s="94"/>
      <c r="J633" s="94"/>
      <c r="K633" s="94"/>
      <c r="L633" s="94"/>
      <c r="M633" s="94"/>
      <c r="N633" s="94"/>
      <c r="O633" s="94"/>
      <c r="P633" s="94"/>
      <c r="Q633" s="94"/>
      <c r="R633" s="94"/>
      <c r="S633" s="94"/>
      <c r="T633" s="94"/>
      <c r="U633" s="94"/>
      <c r="V633" s="94"/>
      <c r="W633" s="94"/>
      <c r="X633" s="94"/>
      <c r="Y633" s="94"/>
      <c r="Z633" s="94"/>
    </row>
    <row r="634" spans="1:26" ht="13">
      <c r="A634" s="93"/>
      <c r="B634" s="93"/>
      <c r="C634" s="2"/>
      <c r="D634" s="2"/>
      <c r="E634" s="2"/>
      <c r="F634" s="2"/>
      <c r="G634" s="2"/>
      <c r="H634" s="94"/>
      <c r="I634" s="94"/>
      <c r="J634" s="94"/>
      <c r="K634" s="94"/>
      <c r="L634" s="94"/>
      <c r="M634" s="94"/>
      <c r="N634" s="94"/>
      <c r="O634" s="94"/>
      <c r="P634" s="94"/>
      <c r="Q634" s="94"/>
      <c r="R634" s="94"/>
      <c r="S634" s="94"/>
      <c r="T634" s="94"/>
      <c r="U634" s="94"/>
      <c r="V634" s="94"/>
      <c r="W634" s="94"/>
      <c r="X634" s="94"/>
      <c r="Y634" s="94"/>
      <c r="Z634" s="94"/>
    </row>
    <row r="635" spans="1:26" ht="13">
      <c r="A635" s="93"/>
      <c r="B635" s="93"/>
      <c r="C635" s="2"/>
      <c r="D635" s="2"/>
      <c r="E635" s="2"/>
      <c r="F635" s="2"/>
      <c r="G635" s="2"/>
      <c r="H635" s="94"/>
      <c r="I635" s="94"/>
      <c r="J635" s="94"/>
      <c r="K635" s="94"/>
      <c r="L635" s="94"/>
      <c r="M635" s="94"/>
      <c r="N635" s="94"/>
      <c r="O635" s="94"/>
      <c r="P635" s="94"/>
      <c r="Q635" s="94"/>
      <c r="R635" s="94"/>
      <c r="S635" s="94"/>
      <c r="T635" s="94"/>
      <c r="U635" s="94"/>
      <c r="V635" s="94"/>
      <c r="W635" s="94"/>
      <c r="X635" s="94"/>
      <c r="Y635" s="94"/>
      <c r="Z635" s="94"/>
    </row>
    <row r="636" spans="1:26" ht="13">
      <c r="A636" s="93"/>
      <c r="B636" s="93"/>
      <c r="C636" s="2"/>
      <c r="D636" s="2"/>
      <c r="E636" s="2"/>
      <c r="F636" s="2"/>
      <c r="G636" s="2"/>
      <c r="H636" s="94"/>
      <c r="I636" s="94"/>
      <c r="J636" s="94"/>
      <c r="K636" s="94"/>
      <c r="L636" s="94"/>
      <c r="M636" s="94"/>
      <c r="N636" s="94"/>
      <c r="O636" s="94"/>
      <c r="P636" s="94"/>
      <c r="Q636" s="94"/>
      <c r="R636" s="94"/>
      <c r="S636" s="94"/>
      <c r="T636" s="94"/>
      <c r="U636" s="94"/>
      <c r="V636" s="94"/>
      <c r="W636" s="94"/>
      <c r="X636" s="94"/>
      <c r="Y636" s="94"/>
      <c r="Z636" s="94"/>
    </row>
    <row r="637" spans="1:26" ht="13">
      <c r="A637" s="93"/>
      <c r="B637" s="93"/>
      <c r="C637" s="2"/>
      <c r="D637" s="2"/>
      <c r="E637" s="2"/>
      <c r="F637" s="2"/>
      <c r="G637" s="2"/>
      <c r="H637" s="94"/>
      <c r="I637" s="94"/>
      <c r="J637" s="94"/>
      <c r="K637" s="94"/>
      <c r="L637" s="94"/>
      <c r="M637" s="94"/>
      <c r="N637" s="94"/>
      <c r="O637" s="94"/>
      <c r="P637" s="94"/>
      <c r="Q637" s="94"/>
      <c r="R637" s="94"/>
      <c r="S637" s="94"/>
      <c r="T637" s="94"/>
      <c r="U637" s="94"/>
      <c r="V637" s="94"/>
      <c r="W637" s="94"/>
      <c r="X637" s="94"/>
      <c r="Y637" s="94"/>
      <c r="Z637" s="94"/>
    </row>
    <row r="638" spans="1:26" ht="13">
      <c r="A638" s="93"/>
      <c r="B638" s="93"/>
      <c r="C638" s="2"/>
      <c r="D638" s="2"/>
      <c r="E638" s="2"/>
      <c r="F638" s="2"/>
      <c r="G638" s="2"/>
      <c r="H638" s="94"/>
      <c r="I638" s="94"/>
      <c r="J638" s="94"/>
      <c r="K638" s="94"/>
      <c r="L638" s="94"/>
      <c r="M638" s="94"/>
      <c r="N638" s="94"/>
      <c r="O638" s="94"/>
      <c r="P638" s="94"/>
      <c r="Q638" s="94"/>
      <c r="R638" s="94"/>
      <c r="S638" s="94"/>
      <c r="T638" s="94"/>
      <c r="U638" s="94"/>
      <c r="V638" s="94"/>
      <c r="W638" s="94"/>
      <c r="X638" s="94"/>
      <c r="Y638" s="94"/>
      <c r="Z638" s="94"/>
    </row>
    <row r="639" spans="1:26" ht="13">
      <c r="A639" s="93"/>
      <c r="B639" s="93"/>
      <c r="C639" s="2"/>
      <c r="D639" s="2"/>
      <c r="E639" s="2"/>
      <c r="F639" s="2"/>
      <c r="G639" s="2"/>
      <c r="H639" s="94"/>
      <c r="I639" s="94"/>
      <c r="J639" s="94"/>
      <c r="K639" s="94"/>
      <c r="L639" s="94"/>
      <c r="M639" s="94"/>
      <c r="N639" s="94"/>
      <c r="O639" s="94"/>
      <c r="P639" s="94"/>
      <c r="Q639" s="94"/>
      <c r="R639" s="94"/>
      <c r="S639" s="94"/>
      <c r="T639" s="94"/>
      <c r="U639" s="94"/>
      <c r="V639" s="94"/>
      <c r="W639" s="94"/>
      <c r="X639" s="94"/>
      <c r="Y639" s="94"/>
      <c r="Z639" s="94"/>
    </row>
    <row r="640" spans="1:26" ht="13">
      <c r="A640" s="93"/>
      <c r="B640" s="93"/>
      <c r="C640" s="2"/>
      <c r="D640" s="2"/>
      <c r="E640" s="2"/>
      <c r="F640" s="2"/>
      <c r="G640" s="2"/>
      <c r="H640" s="94"/>
      <c r="I640" s="94"/>
      <c r="J640" s="94"/>
      <c r="K640" s="94"/>
      <c r="L640" s="94"/>
      <c r="M640" s="94"/>
      <c r="N640" s="94"/>
      <c r="O640" s="94"/>
      <c r="P640" s="94"/>
      <c r="Q640" s="94"/>
      <c r="R640" s="94"/>
      <c r="S640" s="94"/>
      <c r="T640" s="94"/>
      <c r="U640" s="94"/>
      <c r="V640" s="94"/>
      <c r="W640" s="94"/>
      <c r="X640" s="94"/>
      <c r="Y640" s="94"/>
      <c r="Z640" s="94"/>
    </row>
    <row r="641" spans="1:26" ht="13">
      <c r="A641" s="93"/>
      <c r="B641" s="93"/>
      <c r="C641" s="2"/>
      <c r="D641" s="2"/>
      <c r="E641" s="2"/>
      <c r="F641" s="2"/>
      <c r="G641" s="2"/>
      <c r="H641" s="94"/>
      <c r="I641" s="94"/>
      <c r="J641" s="94"/>
      <c r="K641" s="94"/>
      <c r="L641" s="94"/>
      <c r="M641" s="94"/>
      <c r="N641" s="94"/>
      <c r="O641" s="94"/>
      <c r="P641" s="94"/>
      <c r="Q641" s="94"/>
      <c r="R641" s="94"/>
      <c r="S641" s="94"/>
      <c r="T641" s="94"/>
      <c r="U641" s="94"/>
      <c r="V641" s="94"/>
      <c r="W641" s="94"/>
      <c r="X641" s="94"/>
      <c r="Y641" s="94"/>
      <c r="Z641" s="94"/>
    </row>
    <row r="642" spans="1:26" ht="13">
      <c r="A642" s="93"/>
      <c r="B642" s="93"/>
      <c r="C642" s="2"/>
      <c r="D642" s="2"/>
      <c r="E642" s="2"/>
      <c r="F642" s="2"/>
      <c r="G642" s="2"/>
      <c r="H642" s="94"/>
      <c r="I642" s="94"/>
      <c r="J642" s="94"/>
      <c r="K642" s="94"/>
      <c r="L642" s="94"/>
      <c r="M642" s="94"/>
      <c r="N642" s="94"/>
      <c r="O642" s="94"/>
      <c r="P642" s="94"/>
      <c r="Q642" s="94"/>
      <c r="R642" s="94"/>
      <c r="S642" s="94"/>
      <c r="T642" s="94"/>
      <c r="U642" s="94"/>
      <c r="V642" s="94"/>
      <c r="W642" s="94"/>
      <c r="X642" s="94"/>
      <c r="Y642" s="94"/>
      <c r="Z642" s="94"/>
    </row>
    <row r="643" spans="1:26" ht="13">
      <c r="A643" s="93"/>
      <c r="B643" s="93"/>
      <c r="C643" s="2"/>
      <c r="D643" s="2"/>
      <c r="E643" s="2"/>
      <c r="F643" s="2"/>
      <c r="G643" s="2"/>
      <c r="H643" s="94"/>
      <c r="I643" s="94"/>
      <c r="J643" s="94"/>
      <c r="K643" s="94"/>
      <c r="L643" s="94"/>
      <c r="M643" s="94"/>
      <c r="N643" s="94"/>
      <c r="O643" s="94"/>
      <c r="P643" s="94"/>
      <c r="Q643" s="94"/>
      <c r="R643" s="94"/>
      <c r="S643" s="94"/>
      <c r="T643" s="94"/>
      <c r="U643" s="94"/>
      <c r="V643" s="94"/>
      <c r="W643" s="94"/>
      <c r="X643" s="94"/>
      <c r="Y643" s="94"/>
      <c r="Z643" s="94"/>
    </row>
    <row r="644" spans="1:26" ht="13">
      <c r="A644" s="93"/>
      <c r="B644" s="93"/>
      <c r="C644" s="2"/>
      <c r="D644" s="2"/>
      <c r="E644" s="2"/>
      <c r="F644" s="2"/>
      <c r="G644" s="2"/>
      <c r="H644" s="94"/>
      <c r="I644" s="94"/>
      <c r="J644" s="94"/>
      <c r="K644" s="94"/>
      <c r="L644" s="94"/>
      <c r="M644" s="94"/>
      <c r="N644" s="94"/>
      <c r="O644" s="94"/>
      <c r="P644" s="94"/>
      <c r="Q644" s="94"/>
      <c r="R644" s="94"/>
      <c r="S644" s="94"/>
      <c r="T644" s="94"/>
      <c r="U644" s="94"/>
      <c r="V644" s="94"/>
      <c r="W644" s="94"/>
      <c r="X644" s="94"/>
      <c r="Y644" s="94"/>
      <c r="Z644" s="94"/>
    </row>
    <row r="645" spans="1:26" ht="13">
      <c r="A645" s="93"/>
      <c r="B645" s="93"/>
      <c r="C645" s="2"/>
      <c r="D645" s="2"/>
      <c r="E645" s="2"/>
      <c r="F645" s="2"/>
      <c r="G645" s="2"/>
      <c r="H645" s="94"/>
      <c r="I645" s="94"/>
      <c r="J645" s="94"/>
      <c r="K645" s="94"/>
      <c r="L645" s="94"/>
      <c r="M645" s="94"/>
      <c r="N645" s="94"/>
      <c r="O645" s="94"/>
      <c r="P645" s="94"/>
      <c r="Q645" s="94"/>
      <c r="R645" s="94"/>
      <c r="S645" s="94"/>
      <c r="T645" s="94"/>
      <c r="U645" s="94"/>
      <c r="V645" s="94"/>
      <c r="W645" s="94"/>
      <c r="X645" s="94"/>
      <c r="Y645" s="94"/>
      <c r="Z645" s="94"/>
    </row>
    <row r="646" spans="1:26" ht="13">
      <c r="A646" s="93"/>
      <c r="B646" s="93"/>
      <c r="C646" s="2"/>
      <c r="D646" s="2"/>
      <c r="E646" s="2"/>
      <c r="F646" s="2"/>
      <c r="G646" s="2"/>
      <c r="H646" s="94"/>
      <c r="I646" s="94"/>
      <c r="J646" s="94"/>
      <c r="K646" s="94"/>
      <c r="L646" s="94"/>
      <c r="M646" s="94"/>
      <c r="N646" s="94"/>
      <c r="O646" s="94"/>
      <c r="P646" s="94"/>
      <c r="Q646" s="94"/>
      <c r="R646" s="94"/>
      <c r="S646" s="94"/>
      <c r="T646" s="94"/>
      <c r="U646" s="94"/>
      <c r="V646" s="94"/>
      <c r="W646" s="94"/>
      <c r="X646" s="94"/>
      <c r="Y646" s="94"/>
      <c r="Z646" s="94"/>
    </row>
    <row r="647" spans="1:26" ht="13">
      <c r="A647" s="93"/>
      <c r="B647" s="93"/>
      <c r="C647" s="2"/>
      <c r="D647" s="2"/>
      <c r="E647" s="2"/>
      <c r="F647" s="2"/>
      <c r="G647" s="2"/>
      <c r="H647" s="94"/>
      <c r="I647" s="94"/>
      <c r="J647" s="94"/>
      <c r="K647" s="94"/>
      <c r="L647" s="94"/>
      <c r="M647" s="94"/>
      <c r="N647" s="94"/>
      <c r="O647" s="94"/>
      <c r="P647" s="94"/>
      <c r="Q647" s="94"/>
      <c r="R647" s="94"/>
      <c r="S647" s="94"/>
      <c r="T647" s="94"/>
      <c r="U647" s="94"/>
      <c r="V647" s="94"/>
      <c r="W647" s="94"/>
      <c r="X647" s="94"/>
      <c r="Y647" s="94"/>
      <c r="Z647" s="94"/>
    </row>
    <row r="648" spans="1:26" ht="13">
      <c r="A648" s="93"/>
      <c r="B648" s="93"/>
      <c r="C648" s="2"/>
      <c r="D648" s="2"/>
      <c r="E648" s="2"/>
      <c r="F648" s="2"/>
      <c r="G648" s="2"/>
      <c r="H648" s="94"/>
      <c r="I648" s="94"/>
      <c r="J648" s="94"/>
      <c r="K648" s="94"/>
      <c r="L648" s="94"/>
      <c r="M648" s="94"/>
      <c r="N648" s="94"/>
      <c r="O648" s="94"/>
      <c r="P648" s="94"/>
      <c r="Q648" s="94"/>
      <c r="R648" s="94"/>
      <c r="S648" s="94"/>
      <c r="T648" s="94"/>
      <c r="U648" s="94"/>
      <c r="V648" s="94"/>
      <c r="W648" s="94"/>
      <c r="X648" s="94"/>
      <c r="Y648" s="94"/>
      <c r="Z648" s="94"/>
    </row>
    <row r="649" spans="1:26" ht="13">
      <c r="A649" s="93"/>
      <c r="B649" s="93"/>
      <c r="C649" s="2"/>
      <c r="D649" s="2"/>
      <c r="E649" s="2"/>
      <c r="F649" s="2"/>
      <c r="G649" s="2"/>
      <c r="H649" s="94"/>
      <c r="I649" s="94"/>
      <c r="J649" s="94"/>
      <c r="K649" s="94"/>
      <c r="L649" s="94"/>
      <c r="M649" s="94"/>
      <c r="N649" s="94"/>
      <c r="O649" s="94"/>
      <c r="P649" s="94"/>
      <c r="Q649" s="94"/>
      <c r="R649" s="94"/>
      <c r="S649" s="94"/>
      <c r="T649" s="94"/>
      <c r="U649" s="94"/>
      <c r="V649" s="94"/>
      <c r="W649" s="94"/>
      <c r="X649" s="94"/>
      <c r="Y649" s="94"/>
      <c r="Z649" s="94"/>
    </row>
    <row r="650" spans="1:26" ht="13">
      <c r="A650" s="93"/>
      <c r="B650" s="93"/>
      <c r="C650" s="2"/>
      <c r="D650" s="2"/>
      <c r="E650" s="2"/>
      <c r="F650" s="2"/>
      <c r="G650" s="2"/>
      <c r="H650" s="94"/>
      <c r="I650" s="94"/>
      <c r="J650" s="94"/>
      <c r="K650" s="94"/>
      <c r="L650" s="94"/>
      <c r="M650" s="94"/>
      <c r="N650" s="94"/>
      <c r="O650" s="94"/>
      <c r="P650" s="94"/>
      <c r="Q650" s="94"/>
      <c r="R650" s="94"/>
      <c r="S650" s="94"/>
      <c r="T650" s="94"/>
      <c r="U650" s="94"/>
      <c r="V650" s="94"/>
      <c r="W650" s="94"/>
      <c r="X650" s="94"/>
      <c r="Y650" s="94"/>
      <c r="Z650" s="94"/>
    </row>
    <row r="651" spans="1:26" ht="13">
      <c r="A651" s="93"/>
      <c r="B651" s="93"/>
      <c r="C651" s="2"/>
      <c r="D651" s="2"/>
      <c r="E651" s="2"/>
      <c r="F651" s="2"/>
      <c r="G651" s="2"/>
      <c r="H651" s="94"/>
      <c r="I651" s="94"/>
      <c r="J651" s="94"/>
      <c r="K651" s="94"/>
      <c r="L651" s="94"/>
      <c r="M651" s="94"/>
      <c r="N651" s="94"/>
      <c r="O651" s="94"/>
      <c r="P651" s="94"/>
      <c r="Q651" s="94"/>
      <c r="R651" s="94"/>
      <c r="S651" s="94"/>
      <c r="T651" s="94"/>
      <c r="U651" s="94"/>
      <c r="V651" s="94"/>
      <c r="W651" s="94"/>
      <c r="X651" s="94"/>
      <c r="Y651" s="94"/>
      <c r="Z651" s="94"/>
    </row>
    <row r="652" spans="1:26" ht="13">
      <c r="A652" s="93"/>
      <c r="B652" s="93"/>
      <c r="C652" s="2"/>
      <c r="D652" s="2"/>
      <c r="E652" s="2"/>
      <c r="F652" s="2"/>
      <c r="G652" s="2"/>
      <c r="H652" s="94"/>
      <c r="I652" s="94"/>
      <c r="J652" s="94"/>
      <c r="K652" s="94"/>
      <c r="L652" s="94"/>
      <c r="M652" s="94"/>
      <c r="N652" s="94"/>
      <c r="O652" s="94"/>
      <c r="P652" s="94"/>
      <c r="Q652" s="94"/>
      <c r="R652" s="94"/>
      <c r="S652" s="94"/>
      <c r="T652" s="94"/>
      <c r="U652" s="94"/>
      <c r="V652" s="94"/>
      <c r="W652" s="94"/>
      <c r="X652" s="94"/>
      <c r="Y652" s="94"/>
      <c r="Z652" s="94"/>
    </row>
    <row r="653" spans="1:26" ht="13">
      <c r="A653" s="93"/>
      <c r="B653" s="93"/>
      <c r="C653" s="2"/>
      <c r="D653" s="2"/>
      <c r="E653" s="2"/>
      <c r="F653" s="2"/>
      <c r="G653" s="2"/>
      <c r="H653" s="94"/>
      <c r="I653" s="94"/>
      <c r="J653" s="94"/>
      <c r="K653" s="94"/>
      <c r="L653" s="94"/>
      <c r="M653" s="94"/>
      <c r="N653" s="94"/>
      <c r="O653" s="94"/>
      <c r="P653" s="94"/>
      <c r="Q653" s="94"/>
      <c r="R653" s="94"/>
      <c r="S653" s="94"/>
      <c r="T653" s="94"/>
      <c r="U653" s="94"/>
      <c r="V653" s="94"/>
      <c r="W653" s="94"/>
      <c r="X653" s="94"/>
      <c r="Y653" s="94"/>
      <c r="Z653" s="94"/>
    </row>
    <row r="654" spans="1:26" ht="13">
      <c r="A654" s="93"/>
      <c r="B654" s="93"/>
      <c r="C654" s="2"/>
      <c r="D654" s="2"/>
      <c r="E654" s="2"/>
      <c r="F654" s="2"/>
      <c r="G654" s="2"/>
      <c r="H654" s="94"/>
      <c r="I654" s="94"/>
      <c r="J654" s="94"/>
      <c r="K654" s="94"/>
      <c r="L654" s="94"/>
      <c r="M654" s="94"/>
      <c r="N654" s="94"/>
      <c r="O654" s="94"/>
      <c r="P654" s="94"/>
      <c r="Q654" s="94"/>
      <c r="R654" s="94"/>
      <c r="S654" s="94"/>
      <c r="T654" s="94"/>
      <c r="U654" s="94"/>
      <c r="V654" s="94"/>
      <c r="W654" s="94"/>
      <c r="X654" s="94"/>
      <c r="Y654" s="94"/>
      <c r="Z654" s="94"/>
    </row>
    <row r="655" spans="1:26" ht="13">
      <c r="A655" s="93"/>
      <c r="B655" s="93"/>
      <c r="C655" s="2"/>
      <c r="D655" s="2"/>
      <c r="E655" s="2"/>
      <c r="F655" s="2"/>
      <c r="G655" s="2"/>
      <c r="H655" s="94"/>
      <c r="I655" s="94"/>
      <c r="J655" s="94"/>
      <c r="K655" s="94"/>
      <c r="L655" s="94"/>
      <c r="M655" s="94"/>
      <c r="N655" s="94"/>
      <c r="O655" s="94"/>
      <c r="P655" s="94"/>
      <c r="Q655" s="94"/>
      <c r="R655" s="94"/>
      <c r="S655" s="94"/>
      <c r="T655" s="94"/>
      <c r="U655" s="94"/>
      <c r="V655" s="94"/>
      <c r="W655" s="94"/>
      <c r="X655" s="94"/>
      <c r="Y655" s="94"/>
      <c r="Z655" s="94"/>
    </row>
    <row r="656" spans="1:26" ht="13">
      <c r="A656" s="93"/>
      <c r="B656" s="93"/>
      <c r="C656" s="2"/>
      <c r="D656" s="2"/>
      <c r="E656" s="2"/>
      <c r="F656" s="2"/>
      <c r="G656" s="2"/>
      <c r="H656" s="94"/>
      <c r="I656" s="94"/>
      <c r="J656" s="94"/>
      <c r="K656" s="94"/>
      <c r="L656" s="94"/>
      <c r="M656" s="94"/>
      <c r="N656" s="94"/>
      <c r="O656" s="94"/>
      <c r="P656" s="94"/>
      <c r="Q656" s="94"/>
      <c r="R656" s="94"/>
      <c r="S656" s="94"/>
      <c r="T656" s="94"/>
      <c r="U656" s="94"/>
      <c r="V656" s="94"/>
      <c r="W656" s="94"/>
      <c r="X656" s="94"/>
      <c r="Y656" s="94"/>
      <c r="Z656" s="94"/>
    </row>
    <row r="657" spans="1:26" ht="13">
      <c r="A657" s="93"/>
      <c r="B657" s="93"/>
      <c r="C657" s="2"/>
      <c r="D657" s="2"/>
      <c r="E657" s="2"/>
      <c r="F657" s="2"/>
      <c r="G657" s="2"/>
      <c r="H657" s="94"/>
      <c r="I657" s="94"/>
      <c r="J657" s="94"/>
      <c r="K657" s="94"/>
      <c r="L657" s="94"/>
      <c r="M657" s="94"/>
      <c r="N657" s="94"/>
      <c r="O657" s="94"/>
      <c r="P657" s="94"/>
      <c r="Q657" s="94"/>
      <c r="R657" s="94"/>
      <c r="S657" s="94"/>
      <c r="T657" s="94"/>
      <c r="U657" s="94"/>
      <c r="V657" s="94"/>
      <c r="W657" s="94"/>
      <c r="X657" s="94"/>
      <c r="Y657" s="94"/>
      <c r="Z657" s="94"/>
    </row>
    <row r="658" spans="1:26" ht="13">
      <c r="A658" s="93"/>
      <c r="B658" s="93"/>
      <c r="C658" s="2"/>
      <c r="D658" s="2"/>
      <c r="E658" s="2"/>
      <c r="F658" s="2"/>
      <c r="G658" s="2"/>
      <c r="H658" s="94"/>
      <c r="I658" s="94"/>
      <c r="J658" s="94"/>
      <c r="K658" s="94"/>
      <c r="L658" s="94"/>
      <c r="M658" s="94"/>
      <c r="N658" s="94"/>
      <c r="O658" s="94"/>
      <c r="P658" s="94"/>
      <c r="Q658" s="94"/>
      <c r="R658" s="94"/>
      <c r="S658" s="94"/>
      <c r="T658" s="94"/>
      <c r="U658" s="94"/>
      <c r="V658" s="94"/>
      <c r="W658" s="94"/>
      <c r="X658" s="94"/>
      <c r="Y658" s="94"/>
      <c r="Z658" s="94"/>
    </row>
    <row r="659" spans="1:26" ht="13">
      <c r="A659" s="93"/>
      <c r="B659" s="93"/>
      <c r="C659" s="2"/>
      <c r="D659" s="2"/>
      <c r="E659" s="2"/>
      <c r="F659" s="2"/>
      <c r="G659" s="2"/>
      <c r="H659" s="94"/>
      <c r="I659" s="94"/>
      <c r="J659" s="94"/>
      <c r="K659" s="94"/>
      <c r="L659" s="94"/>
      <c r="M659" s="94"/>
      <c r="N659" s="94"/>
      <c r="O659" s="94"/>
      <c r="P659" s="94"/>
      <c r="Q659" s="94"/>
      <c r="R659" s="94"/>
      <c r="S659" s="94"/>
      <c r="T659" s="94"/>
      <c r="U659" s="94"/>
      <c r="V659" s="94"/>
      <c r="W659" s="94"/>
      <c r="X659" s="94"/>
      <c r="Y659" s="94"/>
      <c r="Z659" s="94"/>
    </row>
    <row r="660" spans="1:26" ht="13">
      <c r="A660" s="93"/>
      <c r="B660" s="93"/>
      <c r="C660" s="2"/>
      <c r="D660" s="2"/>
      <c r="E660" s="2"/>
      <c r="F660" s="2"/>
      <c r="G660" s="2"/>
      <c r="H660" s="94"/>
      <c r="I660" s="94"/>
      <c r="J660" s="94"/>
      <c r="K660" s="94"/>
      <c r="L660" s="94"/>
      <c r="M660" s="94"/>
      <c r="N660" s="94"/>
      <c r="O660" s="94"/>
      <c r="P660" s="94"/>
      <c r="Q660" s="94"/>
      <c r="R660" s="94"/>
      <c r="S660" s="94"/>
      <c r="T660" s="94"/>
      <c r="U660" s="94"/>
      <c r="V660" s="94"/>
      <c r="W660" s="94"/>
      <c r="X660" s="94"/>
      <c r="Y660" s="94"/>
      <c r="Z660" s="94"/>
    </row>
    <row r="661" spans="1:26" ht="13">
      <c r="A661" s="93"/>
      <c r="B661" s="93"/>
      <c r="C661" s="2"/>
      <c r="D661" s="2"/>
      <c r="E661" s="2"/>
      <c r="F661" s="2"/>
      <c r="G661" s="2"/>
      <c r="H661" s="94"/>
      <c r="I661" s="94"/>
      <c r="J661" s="94"/>
      <c r="K661" s="94"/>
      <c r="L661" s="94"/>
      <c r="M661" s="94"/>
      <c r="N661" s="94"/>
      <c r="O661" s="94"/>
      <c r="P661" s="94"/>
      <c r="Q661" s="94"/>
      <c r="R661" s="94"/>
      <c r="S661" s="94"/>
      <c r="T661" s="94"/>
      <c r="U661" s="94"/>
      <c r="V661" s="94"/>
      <c r="W661" s="94"/>
      <c r="X661" s="94"/>
      <c r="Y661" s="94"/>
      <c r="Z661" s="94"/>
    </row>
    <row r="662" spans="1:26" ht="13">
      <c r="A662" s="93"/>
      <c r="B662" s="93"/>
      <c r="C662" s="2"/>
      <c r="D662" s="2"/>
      <c r="E662" s="2"/>
      <c r="F662" s="2"/>
      <c r="G662" s="2"/>
      <c r="H662" s="94"/>
      <c r="I662" s="94"/>
      <c r="J662" s="94"/>
      <c r="K662" s="94"/>
      <c r="L662" s="94"/>
      <c r="M662" s="94"/>
      <c r="N662" s="94"/>
      <c r="O662" s="94"/>
      <c r="P662" s="94"/>
      <c r="Q662" s="94"/>
      <c r="R662" s="94"/>
      <c r="S662" s="94"/>
      <c r="T662" s="94"/>
      <c r="U662" s="94"/>
      <c r="V662" s="94"/>
      <c r="W662" s="94"/>
      <c r="X662" s="94"/>
      <c r="Y662" s="94"/>
      <c r="Z662" s="94"/>
    </row>
    <row r="663" spans="1:26" ht="13">
      <c r="A663" s="93"/>
      <c r="B663" s="93"/>
      <c r="C663" s="2"/>
      <c r="D663" s="2"/>
      <c r="E663" s="2"/>
      <c r="F663" s="2"/>
      <c r="G663" s="2"/>
      <c r="H663" s="94"/>
      <c r="I663" s="94"/>
      <c r="J663" s="94"/>
      <c r="K663" s="94"/>
      <c r="L663" s="94"/>
      <c r="M663" s="94"/>
      <c r="N663" s="94"/>
      <c r="O663" s="94"/>
      <c r="P663" s="94"/>
      <c r="Q663" s="94"/>
      <c r="R663" s="94"/>
      <c r="S663" s="94"/>
      <c r="T663" s="94"/>
      <c r="U663" s="94"/>
      <c r="V663" s="94"/>
      <c r="W663" s="94"/>
      <c r="X663" s="94"/>
      <c r="Y663" s="94"/>
      <c r="Z663" s="94"/>
    </row>
    <row r="664" spans="1:26" ht="13">
      <c r="A664" s="93"/>
      <c r="B664" s="93"/>
      <c r="C664" s="2"/>
      <c r="D664" s="2"/>
      <c r="E664" s="2"/>
      <c r="F664" s="2"/>
      <c r="G664" s="2"/>
      <c r="H664" s="94"/>
      <c r="I664" s="94"/>
      <c r="J664" s="94"/>
      <c r="K664" s="94"/>
      <c r="L664" s="94"/>
      <c r="M664" s="94"/>
      <c r="N664" s="94"/>
      <c r="O664" s="94"/>
      <c r="P664" s="94"/>
      <c r="Q664" s="94"/>
      <c r="R664" s="94"/>
      <c r="S664" s="94"/>
      <c r="T664" s="94"/>
      <c r="U664" s="94"/>
      <c r="V664" s="94"/>
      <c r="W664" s="94"/>
      <c r="X664" s="94"/>
      <c r="Y664" s="94"/>
      <c r="Z664" s="94"/>
    </row>
    <row r="665" spans="1:26" ht="13">
      <c r="A665" s="93"/>
      <c r="B665" s="93"/>
      <c r="C665" s="2"/>
      <c r="D665" s="2"/>
      <c r="E665" s="2"/>
      <c r="F665" s="2"/>
      <c r="G665" s="2"/>
      <c r="H665" s="94"/>
      <c r="I665" s="94"/>
      <c r="J665" s="94"/>
      <c r="K665" s="94"/>
      <c r="L665" s="94"/>
      <c r="M665" s="94"/>
      <c r="N665" s="94"/>
      <c r="O665" s="94"/>
      <c r="P665" s="94"/>
      <c r="Q665" s="94"/>
      <c r="R665" s="94"/>
      <c r="S665" s="94"/>
      <c r="T665" s="94"/>
      <c r="U665" s="94"/>
      <c r="V665" s="94"/>
      <c r="W665" s="94"/>
      <c r="X665" s="94"/>
      <c r="Y665" s="94"/>
      <c r="Z665" s="94"/>
    </row>
    <row r="666" spans="1:26" ht="13">
      <c r="A666" s="93"/>
      <c r="B666" s="93"/>
      <c r="C666" s="2"/>
      <c r="D666" s="2"/>
      <c r="E666" s="2"/>
      <c r="F666" s="2"/>
      <c r="G666" s="2"/>
      <c r="H666" s="94"/>
      <c r="I666" s="94"/>
      <c r="J666" s="94"/>
      <c r="K666" s="94"/>
      <c r="L666" s="94"/>
      <c r="M666" s="94"/>
      <c r="N666" s="94"/>
      <c r="O666" s="94"/>
      <c r="P666" s="94"/>
      <c r="Q666" s="94"/>
      <c r="R666" s="94"/>
      <c r="S666" s="94"/>
      <c r="T666" s="94"/>
      <c r="U666" s="94"/>
      <c r="V666" s="94"/>
      <c r="W666" s="94"/>
      <c r="X666" s="94"/>
      <c r="Y666" s="94"/>
      <c r="Z666" s="94"/>
    </row>
    <row r="667" spans="1:26" ht="13">
      <c r="A667" s="93"/>
      <c r="B667" s="93"/>
      <c r="C667" s="2"/>
      <c r="D667" s="2"/>
      <c r="E667" s="2"/>
      <c r="F667" s="2"/>
      <c r="G667" s="2"/>
      <c r="H667" s="94"/>
      <c r="I667" s="94"/>
      <c r="J667" s="94"/>
      <c r="K667" s="94"/>
      <c r="L667" s="94"/>
      <c r="M667" s="94"/>
      <c r="N667" s="94"/>
      <c r="O667" s="94"/>
      <c r="P667" s="94"/>
      <c r="Q667" s="94"/>
      <c r="R667" s="94"/>
      <c r="S667" s="94"/>
      <c r="T667" s="94"/>
      <c r="U667" s="94"/>
      <c r="V667" s="94"/>
      <c r="W667" s="94"/>
      <c r="X667" s="94"/>
      <c r="Y667" s="94"/>
      <c r="Z667" s="94"/>
    </row>
    <row r="668" spans="1:26" ht="13">
      <c r="A668" s="93"/>
      <c r="B668" s="93"/>
      <c r="C668" s="2"/>
      <c r="D668" s="2"/>
      <c r="E668" s="2"/>
      <c r="F668" s="2"/>
      <c r="G668" s="2"/>
      <c r="H668" s="94"/>
      <c r="I668" s="94"/>
      <c r="J668" s="94"/>
      <c r="K668" s="94"/>
      <c r="L668" s="94"/>
      <c r="M668" s="94"/>
      <c r="N668" s="94"/>
      <c r="O668" s="94"/>
      <c r="P668" s="94"/>
      <c r="Q668" s="94"/>
      <c r="R668" s="94"/>
      <c r="S668" s="94"/>
      <c r="T668" s="94"/>
      <c r="U668" s="94"/>
      <c r="V668" s="94"/>
      <c r="W668" s="94"/>
      <c r="X668" s="94"/>
      <c r="Y668" s="94"/>
      <c r="Z668" s="94"/>
    </row>
    <row r="669" spans="1:26" ht="13">
      <c r="A669" s="93"/>
      <c r="B669" s="93"/>
      <c r="C669" s="2"/>
      <c r="D669" s="2"/>
      <c r="E669" s="2"/>
      <c r="F669" s="2"/>
      <c r="G669" s="2"/>
      <c r="H669" s="94"/>
      <c r="I669" s="94"/>
      <c r="J669" s="94"/>
      <c r="K669" s="94"/>
      <c r="L669" s="94"/>
      <c r="M669" s="94"/>
      <c r="N669" s="94"/>
      <c r="O669" s="94"/>
      <c r="P669" s="94"/>
      <c r="Q669" s="94"/>
      <c r="R669" s="94"/>
      <c r="S669" s="94"/>
      <c r="T669" s="94"/>
      <c r="U669" s="94"/>
      <c r="V669" s="94"/>
      <c r="W669" s="94"/>
      <c r="X669" s="94"/>
      <c r="Y669" s="94"/>
      <c r="Z669" s="94"/>
    </row>
    <row r="670" spans="1:26" ht="13">
      <c r="A670" s="93"/>
      <c r="B670" s="93"/>
      <c r="C670" s="2"/>
      <c r="D670" s="2"/>
      <c r="E670" s="2"/>
      <c r="F670" s="2"/>
      <c r="G670" s="2"/>
      <c r="H670" s="94"/>
      <c r="I670" s="94"/>
      <c r="J670" s="94"/>
      <c r="K670" s="94"/>
      <c r="L670" s="94"/>
      <c r="M670" s="94"/>
      <c r="N670" s="94"/>
      <c r="O670" s="94"/>
      <c r="P670" s="94"/>
      <c r="Q670" s="94"/>
      <c r="R670" s="94"/>
      <c r="S670" s="94"/>
      <c r="T670" s="94"/>
      <c r="U670" s="94"/>
      <c r="V670" s="94"/>
      <c r="W670" s="94"/>
      <c r="X670" s="94"/>
      <c r="Y670" s="94"/>
      <c r="Z670" s="94"/>
    </row>
    <row r="671" spans="1:26" ht="13">
      <c r="A671" s="93"/>
      <c r="B671" s="93"/>
      <c r="C671" s="2"/>
      <c r="D671" s="2"/>
      <c r="E671" s="2"/>
      <c r="F671" s="2"/>
      <c r="G671" s="2"/>
      <c r="H671" s="94"/>
      <c r="I671" s="94"/>
      <c r="J671" s="94"/>
      <c r="K671" s="94"/>
      <c r="L671" s="94"/>
      <c r="M671" s="94"/>
      <c r="N671" s="94"/>
      <c r="O671" s="94"/>
      <c r="P671" s="94"/>
      <c r="Q671" s="94"/>
      <c r="R671" s="94"/>
      <c r="S671" s="94"/>
      <c r="T671" s="94"/>
      <c r="U671" s="94"/>
      <c r="V671" s="94"/>
      <c r="W671" s="94"/>
      <c r="X671" s="94"/>
      <c r="Y671" s="94"/>
      <c r="Z671" s="94"/>
    </row>
    <row r="672" spans="1:26" ht="13">
      <c r="A672" s="93"/>
      <c r="B672" s="93"/>
      <c r="C672" s="2"/>
      <c r="D672" s="2"/>
      <c r="E672" s="2"/>
      <c r="F672" s="2"/>
      <c r="G672" s="2"/>
      <c r="H672" s="94"/>
      <c r="I672" s="94"/>
      <c r="J672" s="94"/>
      <c r="K672" s="94"/>
      <c r="L672" s="94"/>
      <c r="M672" s="94"/>
      <c r="N672" s="94"/>
      <c r="O672" s="94"/>
      <c r="P672" s="94"/>
      <c r="Q672" s="94"/>
      <c r="R672" s="94"/>
      <c r="S672" s="94"/>
      <c r="T672" s="94"/>
      <c r="U672" s="94"/>
      <c r="V672" s="94"/>
      <c r="W672" s="94"/>
      <c r="X672" s="94"/>
      <c r="Y672" s="94"/>
      <c r="Z672" s="94"/>
    </row>
    <row r="673" spans="1:26" ht="13">
      <c r="A673" s="93"/>
      <c r="B673" s="93"/>
      <c r="C673" s="2"/>
      <c r="D673" s="2"/>
      <c r="E673" s="2"/>
      <c r="F673" s="2"/>
      <c r="G673" s="2"/>
      <c r="H673" s="94"/>
      <c r="I673" s="94"/>
      <c r="J673" s="94"/>
      <c r="K673" s="94"/>
      <c r="L673" s="94"/>
      <c r="M673" s="94"/>
      <c r="N673" s="94"/>
      <c r="O673" s="94"/>
      <c r="P673" s="94"/>
      <c r="Q673" s="94"/>
      <c r="R673" s="94"/>
      <c r="S673" s="94"/>
      <c r="T673" s="94"/>
      <c r="U673" s="94"/>
      <c r="V673" s="94"/>
      <c r="W673" s="94"/>
      <c r="X673" s="94"/>
      <c r="Y673" s="94"/>
      <c r="Z673" s="94"/>
    </row>
    <row r="674" spans="1:26" ht="13">
      <c r="A674" s="93"/>
      <c r="B674" s="93"/>
      <c r="C674" s="2"/>
      <c r="D674" s="2"/>
      <c r="E674" s="2"/>
      <c r="F674" s="2"/>
      <c r="G674" s="2"/>
      <c r="H674" s="94"/>
      <c r="I674" s="94"/>
      <c r="J674" s="94"/>
      <c r="K674" s="94"/>
      <c r="L674" s="94"/>
      <c r="M674" s="94"/>
      <c r="N674" s="94"/>
      <c r="O674" s="94"/>
      <c r="P674" s="94"/>
      <c r="Q674" s="94"/>
      <c r="R674" s="94"/>
      <c r="S674" s="94"/>
      <c r="T674" s="94"/>
      <c r="U674" s="94"/>
      <c r="V674" s="94"/>
      <c r="W674" s="94"/>
      <c r="X674" s="94"/>
      <c r="Y674" s="94"/>
      <c r="Z674" s="94"/>
    </row>
    <row r="675" spans="1:26" ht="13">
      <c r="A675" s="93"/>
      <c r="B675" s="93"/>
      <c r="C675" s="2"/>
      <c r="D675" s="2"/>
      <c r="E675" s="2"/>
      <c r="F675" s="2"/>
      <c r="G675" s="2"/>
      <c r="H675" s="94"/>
      <c r="I675" s="94"/>
      <c r="J675" s="94"/>
      <c r="K675" s="94"/>
      <c r="L675" s="94"/>
      <c r="M675" s="94"/>
      <c r="N675" s="94"/>
      <c r="O675" s="94"/>
      <c r="P675" s="94"/>
      <c r="Q675" s="94"/>
      <c r="R675" s="94"/>
      <c r="S675" s="94"/>
      <c r="T675" s="94"/>
      <c r="U675" s="94"/>
      <c r="V675" s="94"/>
      <c r="W675" s="94"/>
      <c r="X675" s="94"/>
      <c r="Y675" s="94"/>
      <c r="Z675" s="94"/>
    </row>
    <row r="676" spans="1:26" ht="13">
      <c r="A676" s="93"/>
      <c r="B676" s="93"/>
      <c r="C676" s="2"/>
      <c r="D676" s="2"/>
      <c r="E676" s="2"/>
      <c r="F676" s="2"/>
      <c r="G676" s="2"/>
      <c r="H676" s="94"/>
      <c r="I676" s="94"/>
      <c r="J676" s="94"/>
      <c r="K676" s="94"/>
      <c r="L676" s="94"/>
      <c r="M676" s="94"/>
      <c r="N676" s="94"/>
      <c r="O676" s="94"/>
      <c r="P676" s="94"/>
      <c r="Q676" s="94"/>
      <c r="R676" s="94"/>
      <c r="S676" s="94"/>
      <c r="T676" s="94"/>
      <c r="U676" s="94"/>
      <c r="V676" s="94"/>
      <c r="W676" s="94"/>
      <c r="X676" s="94"/>
      <c r="Y676" s="94"/>
      <c r="Z676" s="94"/>
    </row>
    <row r="677" spans="1:26" ht="13">
      <c r="A677" s="93"/>
      <c r="B677" s="93"/>
      <c r="C677" s="2"/>
      <c r="D677" s="2"/>
      <c r="E677" s="2"/>
      <c r="F677" s="2"/>
      <c r="G677" s="2"/>
      <c r="H677" s="94"/>
      <c r="I677" s="94"/>
      <c r="J677" s="94"/>
      <c r="K677" s="94"/>
      <c r="L677" s="94"/>
      <c r="M677" s="94"/>
      <c r="N677" s="94"/>
      <c r="O677" s="94"/>
      <c r="P677" s="94"/>
      <c r="Q677" s="94"/>
      <c r="R677" s="94"/>
      <c r="S677" s="94"/>
      <c r="T677" s="94"/>
      <c r="U677" s="94"/>
      <c r="V677" s="94"/>
      <c r="W677" s="94"/>
      <c r="X677" s="94"/>
      <c r="Y677" s="94"/>
      <c r="Z677" s="94"/>
    </row>
    <row r="678" spans="1:26" ht="13">
      <c r="A678" s="93"/>
      <c r="B678" s="93"/>
      <c r="C678" s="2"/>
      <c r="D678" s="2"/>
      <c r="E678" s="2"/>
      <c r="F678" s="2"/>
      <c r="G678" s="2"/>
      <c r="H678" s="94"/>
      <c r="I678" s="94"/>
      <c r="J678" s="94"/>
      <c r="K678" s="94"/>
      <c r="L678" s="94"/>
      <c r="M678" s="94"/>
      <c r="N678" s="94"/>
      <c r="O678" s="94"/>
      <c r="P678" s="94"/>
      <c r="Q678" s="94"/>
      <c r="R678" s="94"/>
      <c r="S678" s="94"/>
      <c r="T678" s="94"/>
      <c r="U678" s="94"/>
      <c r="V678" s="94"/>
      <c r="W678" s="94"/>
      <c r="X678" s="94"/>
      <c r="Y678" s="94"/>
      <c r="Z678" s="94"/>
    </row>
    <row r="679" spans="1:26" ht="13">
      <c r="A679" s="93"/>
      <c r="B679" s="93"/>
      <c r="C679" s="2"/>
      <c r="D679" s="2"/>
      <c r="E679" s="2"/>
      <c r="F679" s="2"/>
      <c r="G679" s="2"/>
      <c r="H679" s="94"/>
      <c r="I679" s="94"/>
      <c r="J679" s="94"/>
      <c r="K679" s="94"/>
      <c r="L679" s="94"/>
      <c r="M679" s="94"/>
      <c r="N679" s="94"/>
      <c r="O679" s="94"/>
      <c r="P679" s="94"/>
      <c r="Q679" s="94"/>
      <c r="R679" s="94"/>
      <c r="S679" s="94"/>
      <c r="T679" s="94"/>
      <c r="U679" s="94"/>
      <c r="V679" s="94"/>
      <c r="W679" s="94"/>
      <c r="X679" s="94"/>
      <c r="Y679" s="94"/>
      <c r="Z679" s="94"/>
    </row>
    <row r="680" spans="1:26" ht="13">
      <c r="A680" s="93"/>
      <c r="B680" s="93"/>
      <c r="C680" s="2"/>
      <c r="D680" s="2"/>
      <c r="E680" s="2"/>
      <c r="F680" s="2"/>
      <c r="G680" s="2"/>
      <c r="H680" s="94"/>
      <c r="I680" s="94"/>
      <c r="J680" s="94"/>
      <c r="K680" s="94"/>
      <c r="L680" s="94"/>
      <c r="M680" s="94"/>
      <c r="N680" s="94"/>
      <c r="O680" s="94"/>
      <c r="P680" s="94"/>
      <c r="Q680" s="94"/>
      <c r="R680" s="94"/>
      <c r="S680" s="94"/>
      <c r="T680" s="94"/>
      <c r="U680" s="94"/>
      <c r="V680" s="94"/>
      <c r="W680" s="94"/>
      <c r="X680" s="94"/>
      <c r="Y680" s="94"/>
      <c r="Z680" s="94"/>
    </row>
    <row r="681" spans="1:26" ht="13">
      <c r="A681" s="93"/>
      <c r="B681" s="93"/>
      <c r="C681" s="2"/>
      <c r="D681" s="2"/>
      <c r="E681" s="2"/>
      <c r="F681" s="2"/>
      <c r="G681" s="2"/>
      <c r="H681" s="94"/>
      <c r="I681" s="94"/>
      <c r="J681" s="94"/>
      <c r="K681" s="94"/>
      <c r="L681" s="94"/>
      <c r="M681" s="94"/>
      <c r="N681" s="94"/>
      <c r="O681" s="94"/>
      <c r="P681" s="94"/>
      <c r="Q681" s="94"/>
      <c r="R681" s="94"/>
      <c r="S681" s="94"/>
      <c r="T681" s="94"/>
      <c r="U681" s="94"/>
      <c r="V681" s="94"/>
      <c r="W681" s="94"/>
      <c r="X681" s="94"/>
      <c r="Y681" s="94"/>
      <c r="Z681" s="94"/>
    </row>
    <row r="682" spans="1:26" ht="13">
      <c r="A682" s="93"/>
      <c r="B682" s="93"/>
      <c r="C682" s="2"/>
      <c r="D682" s="2"/>
      <c r="E682" s="2"/>
      <c r="F682" s="2"/>
      <c r="G682" s="2"/>
      <c r="H682" s="94"/>
      <c r="I682" s="94"/>
      <c r="J682" s="94"/>
      <c r="K682" s="94"/>
      <c r="L682" s="94"/>
      <c r="M682" s="94"/>
      <c r="N682" s="94"/>
      <c r="O682" s="94"/>
      <c r="P682" s="94"/>
      <c r="Q682" s="94"/>
      <c r="R682" s="94"/>
      <c r="S682" s="94"/>
      <c r="T682" s="94"/>
      <c r="U682" s="94"/>
      <c r="V682" s="94"/>
      <c r="W682" s="94"/>
      <c r="X682" s="94"/>
      <c r="Y682" s="94"/>
      <c r="Z682" s="94"/>
    </row>
    <row r="683" spans="1:26" ht="13">
      <c r="A683" s="93"/>
      <c r="B683" s="93"/>
      <c r="C683" s="2"/>
      <c r="D683" s="2"/>
      <c r="E683" s="2"/>
      <c r="F683" s="2"/>
      <c r="G683" s="2"/>
      <c r="H683" s="94"/>
      <c r="I683" s="94"/>
      <c r="J683" s="94"/>
      <c r="K683" s="94"/>
      <c r="L683" s="94"/>
      <c r="M683" s="94"/>
      <c r="N683" s="94"/>
      <c r="O683" s="94"/>
      <c r="P683" s="94"/>
      <c r="Q683" s="94"/>
      <c r="R683" s="94"/>
      <c r="S683" s="94"/>
      <c r="T683" s="94"/>
      <c r="U683" s="94"/>
      <c r="V683" s="94"/>
      <c r="W683" s="94"/>
      <c r="X683" s="94"/>
      <c r="Y683" s="94"/>
      <c r="Z683" s="94"/>
    </row>
    <row r="684" spans="1:26" ht="13">
      <c r="A684" s="93"/>
      <c r="B684" s="93"/>
      <c r="C684" s="2"/>
      <c r="D684" s="2"/>
      <c r="E684" s="2"/>
      <c r="F684" s="2"/>
      <c r="G684" s="2"/>
      <c r="H684" s="94"/>
      <c r="I684" s="94"/>
      <c r="J684" s="94"/>
      <c r="K684" s="94"/>
      <c r="L684" s="94"/>
      <c r="M684" s="94"/>
      <c r="N684" s="94"/>
      <c r="O684" s="94"/>
      <c r="P684" s="94"/>
      <c r="Q684" s="94"/>
      <c r="R684" s="94"/>
      <c r="S684" s="94"/>
      <c r="T684" s="94"/>
      <c r="U684" s="94"/>
      <c r="V684" s="94"/>
      <c r="W684" s="94"/>
      <c r="X684" s="94"/>
      <c r="Y684" s="94"/>
      <c r="Z684" s="94"/>
    </row>
    <row r="685" spans="1:26" ht="13">
      <c r="A685" s="93"/>
      <c r="B685" s="93"/>
      <c r="C685" s="2"/>
      <c r="D685" s="2"/>
      <c r="E685" s="2"/>
      <c r="F685" s="2"/>
      <c r="G685" s="2"/>
      <c r="H685" s="94"/>
      <c r="I685" s="94"/>
      <c r="J685" s="94"/>
      <c r="K685" s="94"/>
      <c r="L685" s="94"/>
      <c r="M685" s="94"/>
      <c r="N685" s="94"/>
      <c r="O685" s="94"/>
      <c r="P685" s="94"/>
      <c r="Q685" s="94"/>
      <c r="R685" s="94"/>
      <c r="S685" s="94"/>
      <c r="T685" s="94"/>
      <c r="U685" s="94"/>
      <c r="V685" s="94"/>
      <c r="W685" s="94"/>
      <c r="X685" s="94"/>
      <c r="Y685" s="94"/>
      <c r="Z685" s="94"/>
    </row>
    <row r="686" spans="1:26" ht="13">
      <c r="A686" s="93"/>
      <c r="B686" s="93"/>
      <c r="C686" s="2"/>
      <c r="D686" s="2"/>
      <c r="E686" s="2"/>
      <c r="F686" s="2"/>
      <c r="G686" s="2"/>
      <c r="H686" s="94"/>
      <c r="I686" s="94"/>
      <c r="J686" s="94"/>
      <c r="K686" s="94"/>
      <c r="L686" s="94"/>
      <c r="M686" s="94"/>
      <c r="N686" s="94"/>
      <c r="O686" s="94"/>
      <c r="P686" s="94"/>
      <c r="Q686" s="94"/>
      <c r="R686" s="94"/>
      <c r="S686" s="94"/>
      <c r="T686" s="94"/>
      <c r="U686" s="94"/>
      <c r="V686" s="94"/>
      <c r="W686" s="94"/>
      <c r="X686" s="94"/>
      <c r="Y686" s="94"/>
      <c r="Z686" s="94"/>
    </row>
    <row r="687" spans="1:26" ht="13">
      <c r="A687" s="93"/>
      <c r="B687" s="93"/>
      <c r="C687" s="2"/>
      <c r="D687" s="2"/>
      <c r="E687" s="2"/>
      <c r="F687" s="2"/>
      <c r="G687" s="2"/>
      <c r="H687" s="94"/>
      <c r="I687" s="94"/>
      <c r="J687" s="94"/>
      <c r="K687" s="94"/>
      <c r="L687" s="94"/>
      <c r="M687" s="94"/>
      <c r="N687" s="94"/>
      <c r="O687" s="94"/>
      <c r="P687" s="94"/>
      <c r="Q687" s="94"/>
      <c r="R687" s="94"/>
      <c r="S687" s="94"/>
      <c r="T687" s="94"/>
      <c r="U687" s="94"/>
      <c r="V687" s="94"/>
      <c r="W687" s="94"/>
      <c r="X687" s="94"/>
      <c r="Y687" s="94"/>
      <c r="Z687" s="94"/>
    </row>
    <row r="688" spans="1:26" ht="13">
      <c r="A688" s="93"/>
      <c r="B688" s="93"/>
      <c r="C688" s="2"/>
      <c r="D688" s="2"/>
      <c r="E688" s="2"/>
      <c r="F688" s="2"/>
      <c r="G688" s="2"/>
      <c r="H688" s="94"/>
      <c r="I688" s="94"/>
      <c r="J688" s="94"/>
      <c r="K688" s="94"/>
      <c r="L688" s="94"/>
      <c r="M688" s="94"/>
      <c r="N688" s="94"/>
      <c r="O688" s="94"/>
      <c r="P688" s="94"/>
      <c r="Q688" s="94"/>
      <c r="R688" s="94"/>
      <c r="S688" s="94"/>
      <c r="T688" s="94"/>
      <c r="U688" s="94"/>
      <c r="V688" s="94"/>
      <c r="W688" s="94"/>
      <c r="X688" s="94"/>
      <c r="Y688" s="94"/>
      <c r="Z688" s="94"/>
    </row>
    <row r="689" spans="1:26" ht="13">
      <c r="A689" s="93"/>
      <c r="B689" s="93"/>
      <c r="C689" s="2"/>
      <c r="D689" s="2"/>
      <c r="E689" s="2"/>
      <c r="F689" s="2"/>
      <c r="G689" s="2"/>
      <c r="H689" s="94"/>
      <c r="I689" s="94"/>
      <c r="J689" s="94"/>
      <c r="K689" s="94"/>
      <c r="L689" s="94"/>
      <c r="M689" s="94"/>
      <c r="N689" s="94"/>
      <c r="O689" s="94"/>
      <c r="P689" s="94"/>
      <c r="Q689" s="94"/>
      <c r="R689" s="94"/>
      <c r="S689" s="94"/>
      <c r="T689" s="94"/>
      <c r="U689" s="94"/>
      <c r="V689" s="94"/>
      <c r="W689" s="94"/>
      <c r="X689" s="94"/>
      <c r="Y689" s="94"/>
      <c r="Z689" s="94"/>
    </row>
    <row r="690" spans="1:26" ht="13">
      <c r="A690" s="93"/>
      <c r="B690" s="93"/>
      <c r="C690" s="2"/>
      <c r="D690" s="2"/>
      <c r="E690" s="2"/>
      <c r="F690" s="2"/>
      <c r="G690" s="2"/>
      <c r="H690" s="94"/>
      <c r="I690" s="94"/>
      <c r="J690" s="94"/>
      <c r="K690" s="94"/>
      <c r="L690" s="94"/>
      <c r="M690" s="94"/>
      <c r="N690" s="94"/>
      <c r="O690" s="94"/>
      <c r="P690" s="94"/>
      <c r="Q690" s="94"/>
      <c r="R690" s="94"/>
      <c r="S690" s="94"/>
      <c r="T690" s="94"/>
      <c r="U690" s="94"/>
      <c r="V690" s="94"/>
      <c r="W690" s="94"/>
      <c r="X690" s="94"/>
      <c r="Y690" s="94"/>
      <c r="Z690" s="94"/>
    </row>
    <row r="691" spans="1:26" ht="13">
      <c r="A691" s="93"/>
      <c r="B691" s="93"/>
      <c r="C691" s="2"/>
      <c r="D691" s="2"/>
      <c r="E691" s="2"/>
      <c r="F691" s="2"/>
      <c r="G691" s="2"/>
      <c r="H691" s="94"/>
      <c r="I691" s="94"/>
      <c r="J691" s="94"/>
      <c r="K691" s="94"/>
      <c r="L691" s="94"/>
      <c r="M691" s="94"/>
      <c r="N691" s="94"/>
      <c r="O691" s="94"/>
      <c r="P691" s="94"/>
      <c r="Q691" s="94"/>
      <c r="R691" s="94"/>
      <c r="S691" s="94"/>
      <c r="T691" s="94"/>
      <c r="U691" s="94"/>
      <c r="V691" s="94"/>
      <c r="W691" s="94"/>
      <c r="X691" s="94"/>
      <c r="Y691" s="94"/>
      <c r="Z691" s="94"/>
    </row>
    <row r="692" spans="1:26" ht="13">
      <c r="A692" s="93"/>
      <c r="B692" s="93"/>
      <c r="C692" s="2"/>
      <c r="D692" s="2"/>
      <c r="E692" s="2"/>
      <c r="F692" s="2"/>
      <c r="G692" s="2"/>
      <c r="H692" s="94"/>
      <c r="I692" s="94"/>
      <c r="J692" s="94"/>
      <c r="K692" s="94"/>
      <c r="L692" s="94"/>
      <c r="M692" s="94"/>
      <c r="N692" s="94"/>
      <c r="O692" s="94"/>
      <c r="P692" s="94"/>
      <c r="Q692" s="94"/>
      <c r="R692" s="94"/>
      <c r="S692" s="94"/>
      <c r="T692" s="94"/>
      <c r="U692" s="94"/>
      <c r="V692" s="94"/>
      <c r="W692" s="94"/>
      <c r="X692" s="94"/>
      <c r="Y692" s="94"/>
      <c r="Z692" s="94"/>
    </row>
    <row r="693" spans="1:26" ht="13">
      <c r="A693" s="93"/>
      <c r="B693" s="93"/>
      <c r="C693" s="2"/>
      <c r="D693" s="2"/>
      <c r="E693" s="2"/>
      <c r="F693" s="2"/>
      <c r="G693" s="2"/>
      <c r="H693" s="94"/>
      <c r="I693" s="94"/>
      <c r="J693" s="94"/>
      <c r="K693" s="94"/>
      <c r="L693" s="94"/>
      <c r="M693" s="94"/>
      <c r="N693" s="94"/>
      <c r="O693" s="94"/>
      <c r="P693" s="94"/>
      <c r="Q693" s="94"/>
      <c r="R693" s="94"/>
      <c r="S693" s="94"/>
      <c r="T693" s="94"/>
      <c r="U693" s="94"/>
      <c r="V693" s="94"/>
      <c r="W693" s="94"/>
      <c r="X693" s="94"/>
      <c r="Y693" s="94"/>
      <c r="Z693" s="94"/>
    </row>
    <row r="694" spans="1:26" ht="13">
      <c r="A694" s="93"/>
      <c r="B694" s="93"/>
      <c r="C694" s="2"/>
      <c r="D694" s="2"/>
      <c r="E694" s="2"/>
      <c r="F694" s="2"/>
      <c r="G694" s="2"/>
      <c r="H694" s="94"/>
      <c r="I694" s="94"/>
      <c r="J694" s="94"/>
      <c r="K694" s="94"/>
      <c r="L694" s="94"/>
      <c r="M694" s="94"/>
      <c r="N694" s="94"/>
      <c r="O694" s="94"/>
      <c r="P694" s="94"/>
      <c r="Q694" s="94"/>
      <c r="R694" s="94"/>
      <c r="S694" s="94"/>
      <c r="T694" s="94"/>
      <c r="U694" s="94"/>
      <c r="V694" s="94"/>
      <c r="W694" s="94"/>
      <c r="X694" s="94"/>
      <c r="Y694" s="94"/>
      <c r="Z694" s="94"/>
    </row>
    <row r="695" spans="1:26" ht="13">
      <c r="A695" s="93"/>
      <c r="B695" s="93"/>
      <c r="C695" s="2"/>
      <c r="D695" s="2"/>
      <c r="E695" s="2"/>
      <c r="F695" s="2"/>
      <c r="G695" s="2"/>
      <c r="H695" s="94"/>
      <c r="I695" s="94"/>
      <c r="J695" s="94"/>
      <c r="K695" s="94"/>
      <c r="L695" s="94"/>
      <c r="M695" s="94"/>
      <c r="N695" s="94"/>
      <c r="O695" s="94"/>
      <c r="P695" s="94"/>
      <c r="Q695" s="94"/>
      <c r="R695" s="94"/>
      <c r="S695" s="94"/>
      <c r="T695" s="94"/>
      <c r="U695" s="94"/>
      <c r="V695" s="94"/>
      <c r="W695" s="94"/>
      <c r="X695" s="94"/>
      <c r="Y695" s="94"/>
      <c r="Z695" s="94"/>
    </row>
    <row r="696" spans="1:26" ht="13">
      <c r="A696" s="93"/>
      <c r="B696" s="93"/>
      <c r="C696" s="2"/>
      <c r="D696" s="2"/>
      <c r="E696" s="2"/>
      <c r="F696" s="2"/>
      <c r="G696" s="2"/>
      <c r="H696" s="94"/>
      <c r="I696" s="94"/>
      <c r="J696" s="94"/>
      <c r="K696" s="94"/>
      <c r="L696" s="94"/>
      <c r="M696" s="94"/>
      <c r="N696" s="94"/>
      <c r="O696" s="94"/>
      <c r="P696" s="94"/>
      <c r="Q696" s="94"/>
      <c r="R696" s="94"/>
      <c r="S696" s="94"/>
      <c r="T696" s="94"/>
      <c r="U696" s="94"/>
      <c r="V696" s="94"/>
      <c r="W696" s="94"/>
      <c r="X696" s="94"/>
      <c r="Y696" s="94"/>
      <c r="Z696" s="94"/>
    </row>
    <row r="697" spans="1:26" ht="13">
      <c r="A697" s="93"/>
      <c r="B697" s="93"/>
      <c r="C697" s="2"/>
      <c r="D697" s="2"/>
      <c r="E697" s="2"/>
      <c r="F697" s="2"/>
      <c r="G697" s="2"/>
      <c r="H697" s="94"/>
      <c r="I697" s="94"/>
      <c r="J697" s="94"/>
      <c r="K697" s="94"/>
      <c r="L697" s="94"/>
      <c r="M697" s="94"/>
      <c r="N697" s="94"/>
      <c r="O697" s="94"/>
      <c r="P697" s="94"/>
      <c r="Q697" s="94"/>
      <c r="R697" s="94"/>
      <c r="S697" s="94"/>
      <c r="T697" s="94"/>
      <c r="U697" s="94"/>
      <c r="V697" s="94"/>
      <c r="W697" s="94"/>
      <c r="X697" s="94"/>
      <c r="Y697" s="94"/>
      <c r="Z697" s="94"/>
    </row>
    <row r="698" spans="1:26" ht="13">
      <c r="A698" s="93"/>
      <c r="B698" s="93"/>
      <c r="C698" s="2"/>
      <c r="D698" s="2"/>
      <c r="E698" s="2"/>
      <c r="F698" s="2"/>
      <c r="G698" s="2"/>
      <c r="H698" s="94"/>
      <c r="I698" s="94"/>
      <c r="J698" s="94"/>
      <c r="K698" s="94"/>
      <c r="L698" s="94"/>
      <c r="M698" s="94"/>
      <c r="N698" s="94"/>
      <c r="O698" s="94"/>
      <c r="P698" s="94"/>
      <c r="Q698" s="94"/>
      <c r="R698" s="94"/>
      <c r="S698" s="94"/>
      <c r="T698" s="94"/>
      <c r="U698" s="94"/>
      <c r="V698" s="94"/>
      <c r="W698" s="94"/>
      <c r="X698" s="94"/>
      <c r="Y698" s="94"/>
      <c r="Z698" s="94"/>
    </row>
    <row r="699" spans="1:26" ht="13">
      <c r="A699" s="93"/>
      <c r="B699" s="93"/>
      <c r="C699" s="2"/>
      <c r="D699" s="2"/>
      <c r="E699" s="2"/>
      <c r="F699" s="2"/>
      <c r="G699" s="2"/>
      <c r="H699" s="94"/>
      <c r="I699" s="94"/>
      <c r="J699" s="94"/>
      <c r="K699" s="94"/>
      <c r="L699" s="94"/>
      <c r="M699" s="94"/>
      <c r="N699" s="94"/>
      <c r="O699" s="94"/>
      <c r="P699" s="94"/>
      <c r="Q699" s="94"/>
      <c r="R699" s="94"/>
      <c r="S699" s="94"/>
      <c r="T699" s="94"/>
      <c r="U699" s="94"/>
      <c r="V699" s="94"/>
      <c r="W699" s="94"/>
      <c r="X699" s="94"/>
      <c r="Y699" s="94"/>
      <c r="Z699" s="94"/>
    </row>
    <row r="700" spans="1:26" ht="13">
      <c r="A700" s="93"/>
      <c r="B700" s="93"/>
      <c r="C700" s="2"/>
      <c r="D700" s="2"/>
      <c r="E700" s="2"/>
      <c r="F700" s="2"/>
      <c r="G700" s="2"/>
      <c r="H700" s="94"/>
      <c r="I700" s="94"/>
      <c r="J700" s="94"/>
      <c r="K700" s="94"/>
      <c r="L700" s="94"/>
      <c r="M700" s="94"/>
      <c r="N700" s="94"/>
      <c r="O700" s="94"/>
      <c r="P700" s="94"/>
      <c r="Q700" s="94"/>
      <c r="R700" s="94"/>
      <c r="S700" s="94"/>
      <c r="T700" s="94"/>
      <c r="U700" s="94"/>
      <c r="V700" s="94"/>
      <c r="W700" s="94"/>
      <c r="X700" s="94"/>
      <c r="Y700" s="94"/>
      <c r="Z700" s="94"/>
    </row>
    <row r="701" spans="1:26" ht="13">
      <c r="A701" s="93"/>
      <c r="B701" s="93"/>
      <c r="C701" s="2"/>
      <c r="D701" s="2"/>
      <c r="E701" s="2"/>
      <c r="F701" s="2"/>
      <c r="G701" s="2"/>
      <c r="H701" s="94"/>
      <c r="I701" s="94"/>
      <c r="J701" s="94"/>
      <c r="K701" s="94"/>
      <c r="L701" s="94"/>
      <c r="M701" s="94"/>
      <c r="N701" s="94"/>
      <c r="O701" s="94"/>
      <c r="P701" s="94"/>
      <c r="Q701" s="94"/>
      <c r="R701" s="94"/>
      <c r="S701" s="94"/>
      <c r="T701" s="94"/>
      <c r="U701" s="94"/>
      <c r="V701" s="94"/>
      <c r="W701" s="94"/>
      <c r="X701" s="94"/>
      <c r="Y701" s="94"/>
      <c r="Z701" s="94"/>
    </row>
    <row r="702" spans="1:26" ht="13">
      <c r="A702" s="93"/>
      <c r="B702" s="93"/>
      <c r="C702" s="2"/>
      <c r="D702" s="2"/>
      <c r="E702" s="2"/>
      <c r="F702" s="2"/>
      <c r="G702" s="2"/>
      <c r="H702" s="94"/>
      <c r="I702" s="94"/>
      <c r="J702" s="94"/>
      <c r="K702" s="94"/>
      <c r="L702" s="94"/>
      <c r="M702" s="94"/>
      <c r="N702" s="94"/>
      <c r="O702" s="94"/>
      <c r="P702" s="94"/>
      <c r="Q702" s="94"/>
      <c r="R702" s="94"/>
      <c r="S702" s="94"/>
      <c r="T702" s="94"/>
      <c r="U702" s="94"/>
      <c r="V702" s="94"/>
      <c r="W702" s="94"/>
      <c r="X702" s="94"/>
      <c r="Y702" s="94"/>
      <c r="Z702" s="94"/>
    </row>
    <row r="703" spans="1:26" ht="13">
      <c r="A703" s="93"/>
      <c r="B703" s="93"/>
      <c r="C703" s="2"/>
      <c r="D703" s="2"/>
      <c r="E703" s="2"/>
      <c r="F703" s="2"/>
      <c r="G703" s="2"/>
      <c r="H703" s="94"/>
      <c r="I703" s="94"/>
      <c r="J703" s="94"/>
      <c r="K703" s="94"/>
      <c r="L703" s="94"/>
      <c r="M703" s="94"/>
      <c r="N703" s="94"/>
      <c r="O703" s="94"/>
      <c r="P703" s="94"/>
      <c r="Q703" s="94"/>
      <c r="R703" s="94"/>
      <c r="S703" s="94"/>
      <c r="T703" s="94"/>
      <c r="U703" s="94"/>
      <c r="V703" s="94"/>
      <c r="W703" s="94"/>
      <c r="X703" s="94"/>
      <c r="Y703" s="94"/>
      <c r="Z703" s="94"/>
    </row>
    <row r="704" spans="1:26" ht="13">
      <c r="A704" s="93"/>
      <c r="B704" s="93"/>
      <c r="C704" s="2"/>
      <c r="D704" s="2"/>
      <c r="E704" s="2"/>
      <c r="F704" s="2"/>
      <c r="G704" s="2"/>
      <c r="H704" s="94"/>
      <c r="I704" s="94"/>
      <c r="J704" s="94"/>
      <c r="K704" s="94"/>
      <c r="L704" s="94"/>
      <c r="M704" s="94"/>
      <c r="N704" s="94"/>
      <c r="O704" s="94"/>
      <c r="P704" s="94"/>
      <c r="Q704" s="94"/>
      <c r="R704" s="94"/>
      <c r="S704" s="94"/>
      <c r="T704" s="94"/>
      <c r="U704" s="94"/>
      <c r="V704" s="94"/>
      <c r="W704" s="94"/>
      <c r="X704" s="94"/>
      <c r="Y704" s="94"/>
      <c r="Z704" s="94"/>
    </row>
    <row r="705" spans="1:26" ht="13">
      <c r="A705" s="93"/>
      <c r="B705" s="93"/>
      <c r="C705" s="2"/>
      <c r="D705" s="2"/>
      <c r="E705" s="2"/>
      <c r="F705" s="2"/>
      <c r="G705" s="2"/>
      <c r="H705" s="94"/>
      <c r="I705" s="94"/>
      <c r="J705" s="94"/>
      <c r="K705" s="94"/>
      <c r="L705" s="94"/>
      <c r="M705" s="94"/>
      <c r="N705" s="94"/>
      <c r="O705" s="94"/>
      <c r="P705" s="94"/>
      <c r="Q705" s="94"/>
      <c r="R705" s="94"/>
      <c r="S705" s="94"/>
      <c r="T705" s="94"/>
      <c r="U705" s="94"/>
      <c r="V705" s="94"/>
      <c r="W705" s="94"/>
      <c r="X705" s="94"/>
      <c r="Y705" s="94"/>
      <c r="Z705" s="94"/>
    </row>
    <row r="706" spans="1:26" ht="13">
      <c r="A706" s="93"/>
      <c r="B706" s="93"/>
      <c r="C706" s="2"/>
      <c r="D706" s="2"/>
      <c r="E706" s="2"/>
      <c r="F706" s="2"/>
      <c r="G706" s="2"/>
      <c r="H706" s="94"/>
      <c r="I706" s="94"/>
      <c r="J706" s="94"/>
      <c r="K706" s="94"/>
      <c r="L706" s="94"/>
      <c r="M706" s="94"/>
      <c r="N706" s="94"/>
      <c r="O706" s="94"/>
      <c r="P706" s="94"/>
      <c r="Q706" s="94"/>
      <c r="R706" s="94"/>
      <c r="S706" s="94"/>
      <c r="T706" s="94"/>
      <c r="U706" s="94"/>
      <c r="V706" s="94"/>
      <c r="W706" s="94"/>
      <c r="X706" s="94"/>
      <c r="Y706" s="94"/>
      <c r="Z706" s="94"/>
    </row>
    <row r="707" spans="1:26" ht="13">
      <c r="A707" s="93"/>
      <c r="B707" s="93"/>
      <c r="C707" s="2"/>
      <c r="D707" s="2"/>
      <c r="E707" s="2"/>
      <c r="F707" s="2"/>
      <c r="G707" s="2"/>
      <c r="H707" s="94"/>
      <c r="I707" s="94"/>
      <c r="J707" s="94"/>
      <c r="K707" s="94"/>
      <c r="L707" s="94"/>
      <c r="M707" s="94"/>
      <c r="N707" s="94"/>
      <c r="O707" s="94"/>
      <c r="P707" s="94"/>
      <c r="Q707" s="94"/>
      <c r="R707" s="94"/>
      <c r="S707" s="94"/>
      <c r="T707" s="94"/>
      <c r="U707" s="94"/>
      <c r="V707" s="94"/>
      <c r="W707" s="94"/>
      <c r="X707" s="94"/>
      <c r="Y707" s="94"/>
      <c r="Z707" s="94"/>
    </row>
    <row r="708" spans="1:26" ht="13">
      <c r="A708" s="93"/>
      <c r="B708" s="93"/>
      <c r="C708" s="2"/>
      <c r="D708" s="2"/>
      <c r="E708" s="2"/>
      <c r="F708" s="2"/>
      <c r="G708" s="2"/>
      <c r="H708" s="94"/>
      <c r="I708" s="94"/>
      <c r="J708" s="94"/>
      <c r="K708" s="94"/>
      <c r="L708" s="94"/>
      <c r="M708" s="94"/>
      <c r="N708" s="94"/>
      <c r="O708" s="94"/>
      <c r="P708" s="94"/>
      <c r="Q708" s="94"/>
      <c r="R708" s="94"/>
      <c r="S708" s="94"/>
      <c r="T708" s="94"/>
      <c r="U708" s="94"/>
      <c r="V708" s="94"/>
      <c r="W708" s="94"/>
      <c r="X708" s="94"/>
      <c r="Y708" s="94"/>
      <c r="Z708" s="94"/>
    </row>
    <row r="709" spans="1:26" ht="13">
      <c r="A709" s="93"/>
      <c r="B709" s="93"/>
      <c r="C709" s="2"/>
      <c r="D709" s="2"/>
      <c r="E709" s="2"/>
      <c r="F709" s="2"/>
      <c r="G709" s="2"/>
      <c r="H709" s="94"/>
      <c r="I709" s="94"/>
      <c r="J709" s="94"/>
      <c r="K709" s="94"/>
      <c r="L709" s="94"/>
      <c r="M709" s="94"/>
      <c r="N709" s="94"/>
      <c r="O709" s="94"/>
      <c r="P709" s="94"/>
      <c r="Q709" s="94"/>
      <c r="R709" s="94"/>
      <c r="S709" s="94"/>
      <c r="T709" s="94"/>
      <c r="U709" s="94"/>
      <c r="V709" s="94"/>
      <c r="W709" s="94"/>
      <c r="X709" s="94"/>
      <c r="Y709" s="94"/>
      <c r="Z709" s="94"/>
    </row>
    <row r="710" spans="1:26" ht="13">
      <c r="A710" s="93"/>
      <c r="B710" s="93"/>
      <c r="C710" s="2"/>
      <c r="D710" s="2"/>
      <c r="E710" s="2"/>
      <c r="F710" s="2"/>
      <c r="G710" s="2"/>
      <c r="H710" s="94"/>
      <c r="I710" s="94"/>
      <c r="J710" s="94"/>
      <c r="K710" s="94"/>
      <c r="L710" s="94"/>
      <c r="M710" s="94"/>
      <c r="N710" s="94"/>
      <c r="O710" s="94"/>
      <c r="P710" s="94"/>
      <c r="Q710" s="94"/>
      <c r="R710" s="94"/>
      <c r="S710" s="94"/>
      <c r="T710" s="94"/>
      <c r="U710" s="94"/>
      <c r="V710" s="94"/>
      <c r="W710" s="94"/>
      <c r="X710" s="94"/>
      <c r="Y710" s="94"/>
      <c r="Z710" s="94"/>
    </row>
    <row r="711" spans="1:26" ht="13">
      <c r="A711" s="93"/>
      <c r="B711" s="93"/>
      <c r="C711" s="2"/>
      <c r="D711" s="2"/>
      <c r="E711" s="2"/>
      <c r="F711" s="2"/>
      <c r="G711" s="2"/>
      <c r="H711" s="94"/>
      <c r="I711" s="94"/>
      <c r="J711" s="94"/>
      <c r="K711" s="94"/>
      <c r="L711" s="94"/>
      <c r="M711" s="94"/>
      <c r="N711" s="94"/>
      <c r="O711" s="94"/>
      <c r="P711" s="94"/>
      <c r="Q711" s="94"/>
      <c r="R711" s="94"/>
      <c r="S711" s="94"/>
      <c r="T711" s="94"/>
      <c r="U711" s="94"/>
      <c r="V711" s="94"/>
      <c r="W711" s="94"/>
      <c r="X711" s="94"/>
      <c r="Y711" s="94"/>
      <c r="Z711" s="94"/>
    </row>
    <row r="712" spans="1:26" ht="13">
      <c r="A712" s="93"/>
      <c r="B712" s="93"/>
      <c r="C712" s="2"/>
      <c r="D712" s="2"/>
      <c r="E712" s="2"/>
      <c r="F712" s="2"/>
      <c r="G712" s="2"/>
      <c r="H712" s="94"/>
      <c r="I712" s="94"/>
      <c r="J712" s="94"/>
      <c r="K712" s="94"/>
      <c r="L712" s="94"/>
      <c r="M712" s="94"/>
      <c r="N712" s="94"/>
      <c r="O712" s="94"/>
      <c r="P712" s="94"/>
      <c r="Q712" s="94"/>
      <c r="R712" s="94"/>
      <c r="S712" s="94"/>
      <c r="T712" s="94"/>
      <c r="U712" s="94"/>
      <c r="V712" s="94"/>
      <c r="W712" s="94"/>
      <c r="X712" s="94"/>
      <c r="Y712" s="94"/>
      <c r="Z712" s="94"/>
    </row>
    <row r="713" spans="1:26" ht="13">
      <c r="A713" s="93"/>
      <c r="B713" s="93"/>
      <c r="C713" s="2"/>
      <c r="D713" s="2"/>
      <c r="E713" s="2"/>
      <c r="F713" s="2"/>
      <c r="G713" s="2"/>
      <c r="H713" s="94"/>
      <c r="I713" s="94"/>
      <c r="J713" s="94"/>
      <c r="K713" s="94"/>
      <c r="L713" s="94"/>
      <c r="M713" s="94"/>
      <c r="N713" s="94"/>
      <c r="O713" s="94"/>
      <c r="P713" s="94"/>
      <c r="Q713" s="94"/>
      <c r="R713" s="94"/>
      <c r="S713" s="94"/>
      <c r="T713" s="94"/>
      <c r="U713" s="94"/>
      <c r="V713" s="94"/>
      <c r="W713" s="94"/>
      <c r="X713" s="94"/>
      <c r="Y713" s="94"/>
      <c r="Z713" s="94"/>
    </row>
    <row r="714" spans="1:26" ht="13">
      <c r="A714" s="93"/>
      <c r="B714" s="93"/>
      <c r="C714" s="2"/>
      <c r="D714" s="2"/>
      <c r="E714" s="2"/>
      <c r="F714" s="2"/>
      <c r="G714" s="2"/>
      <c r="H714" s="94"/>
      <c r="I714" s="94"/>
      <c r="J714" s="94"/>
      <c r="K714" s="94"/>
      <c r="L714" s="94"/>
      <c r="M714" s="94"/>
      <c r="N714" s="94"/>
      <c r="O714" s="94"/>
      <c r="P714" s="94"/>
      <c r="Q714" s="94"/>
      <c r="R714" s="94"/>
      <c r="S714" s="94"/>
      <c r="T714" s="94"/>
      <c r="U714" s="94"/>
      <c r="V714" s="94"/>
      <c r="W714" s="94"/>
      <c r="X714" s="94"/>
      <c r="Y714" s="94"/>
      <c r="Z714" s="94"/>
    </row>
    <row r="715" spans="1:26" ht="13">
      <c r="A715" s="93"/>
      <c r="B715" s="93"/>
      <c r="C715" s="2"/>
      <c r="D715" s="2"/>
      <c r="E715" s="2"/>
      <c r="F715" s="2"/>
      <c r="G715" s="2"/>
      <c r="H715" s="94"/>
      <c r="I715" s="94"/>
      <c r="J715" s="94"/>
      <c r="K715" s="94"/>
      <c r="L715" s="94"/>
      <c r="M715" s="94"/>
      <c r="N715" s="94"/>
      <c r="O715" s="94"/>
      <c r="P715" s="94"/>
      <c r="Q715" s="94"/>
      <c r="R715" s="94"/>
      <c r="S715" s="94"/>
      <c r="T715" s="94"/>
      <c r="U715" s="94"/>
      <c r="V715" s="94"/>
      <c r="W715" s="94"/>
      <c r="X715" s="94"/>
      <c r="Y715" s="94"/>
      <c r="Z715" s="94"/>
    </row>
    <row r="716" spans="1:26" ht="13">
      <c r="A716" s="93"/>
      <c r="B716" s="93"/>
      <c r="C716" s="2"/>
      <c r="D716" s="2"/>
      <c r="E716" s="2"/>
      <c r="F716" s="2"/>
      <c r="G716" s="2"/>
      <c r="H716" s="94"/>
      <c r="I716" s="94"/>
      <c r="J716" s="94"/>
      <c r="K716" s="94"/>
      <c r="L716" s="94"/>
      <c r="M716" s="94"/>
      <c r="N716" s="94"/>
      <c r="O716" s="94"/>
      <c r="P716" s="94"/>
      <c r="Q716" s="94"/>
      <c r="R716" s="94"/>
      <c r="S716" s="94"/>
      <c r="T716" s="94"/>
      <c r="U716" s="94"/>
      <c r="V716" s="94"/>
      <c r="W716" s="94"/>
      <c r="X716" s="94"/>
      <c r="Y716" s="94"/>
      <c r="Z716" s="94"/>
    </row>
    <row r="717" spans="1:26" ht="13">
      <c r="A717" s="93"/>
      <c r="B717" s="93"/>
      <c r="C717" s="2"/>
      <c r="D717" s="2"/>
      <c r="E717" s="2"/>
      <c r="F717" s="2"/>
      <c r="G717" s="2"/>
      <c r="H717" s="94"/>
      <c r="I717" s="94"/>
      <c r="J717" s="94"/>
      <c r="K717" s="94"/>
      <c r="L717" s="94"/>
      <c r="M717" s="94"/>
      <c r="N717" s="94"/>
      <c r="O717" s="94"/>
      <c r="P717" s="94"/>
      <c r="Q717" s="94"/>
      <c r="R717" s="94"/>
      <c r="S717" s="94"/>
      <c r="T717" s="94"/>
      <c r="U717" s="94"/>
      <c r="V717" s="94"/>
      <c r="W717" s="94"/>
      <c r="X717" s="94"/>
      <c r="Y717" s="94"/>
      <c r="Z717" s="94"/>
    </row>
    <row r="718" spans="1:26" ht="13">
      <c r="A718" s="93"/>
      <c r="B718" s="93"/>
      <c r="C718" s="2"/>
      <c r="D718" s="2"/>
      <c r="E718" s="2"/>
      <c r="F718" s="2"/>
      <c r="G718" s="2"/>
      <c r="H718" s="94"/>
      <c r="I718" s="94"/>
      <c r="J718" s="94"/>
      <c r="K718" s="94"/>
      <c r="L718" s="94"/>
      <c r="M718" s="94"/>
      <c r="N718" s="94"/>
      <c r="O718" s="94"/>
      <c r="P718" s="94"/>
      <c r="Q718" s="94"/>
      <c r="R718" s="94"/>
      <c r="S718" s="94"/>
      <c r="T718" s="94"/>
      <c r="U718" s="94"/>
      <c r="V718" s="94"/>
      <c r="W718" s="94"/>
      <c r="X718" s="94"/>
      <c r="Y718" s="94"/>
      <c r="Z718" s="94"/>
    </row>
    <row r="719" spans="1:26" ht="13">
      <c r="A719" s="93"/>
      <c r="B719" s="93"/>
      <c r="C719" s="2"/>
      <c r="D719" s="2"/>
      <c r="E719" s="2"/>
      <c r="F719" s="2"/>
      <c r="G719" s="2"/>
      <c r="H719" s="94"/>
      <c r="I719" s="94"/>
      <c r="J719" s="94"/>
      <c r="K719" s="94"/>
      <c r="L719" s="94"/>
      <c r="M719" s="94"/>
      <c r="N719" s="94"/>
      <c r="O719" s="94"/>
      <c r="P719" s="94"/>
      <c r="Q719" s="94"/>
      <c r="R719" s="94"/>
      <c r="S719" s="94"/>
      <c r="T719" s="94"/>
      <c r="U719" s="94"/>
      <c r="V719" s="94"/>
      <c r="W719" s="94"/>
      <c r="X719" s="94"/>
      <c r="Y719" s="94"/>
      <c r="Z719" s="94"/>
    </row>
    <row r="720" spans="1:26" ht="13">
      <c r="A720" s="93"/>
      <c r="B720" s="93"/>
      <c r="C720" s="2"/>
      <c r="D720" s="2"/>
      <c r="E720" s="2"/>
      <c r="F720" s="2"/>
      <c r="G720" s="2"/>
      <c r="H720" s="94"/>
      <c r="I720" s="94"/>
      <c r="J720" s="94"/>
      <c r="K720" s="94"/>
      <c r="L720" s="94"/>
      <c r="M720" s="94"/>
      <c r="N720" s="94"/>
      <c r="O720" s="94"/>
      <c r="P720" s="94"/>
      <c r="Q720" s="94"/>
      <c r="R720" s="94"/>
      <c r="S720" s="94"/>
      <c r="T720" s="94"/>
      <c r="U720" s="94"/>
      <c r="V720" s="94"/>
      <c r="W720" s="94"/>
      <c r="X720" s="94"/>
      <c r="Y720" s="94"/>
      <c r="Z720" s="94"/>
    </row>
    <row r="721" spans="1:26" ht="13">
      <c r="A721" s="93"/>
      <c r="B721" s="93"/>
      <c r="C721" s="2"/>
      <c r="D721" s="2"/>
      <c r="E721" s="2"/>
      <c r="F721" s="2"/>
      <c r="G721" s="2"/>
      <c r="H721" s="94"/>
      <c r="I721" s="94"/>
      <c r="J721" s="94"/>
      <c r="K721" s="94"/>
      <c r="L721" s="94"/>
      <c r="M721" s="94"/>
      <c r="N721" s="94"/>
      <c r="O721" s="94"/>
      <c r="P721" s="94"/>
      <c r="Q721" s="94"/>
      <c r="R721" s="94"/>
      <c r="S721" s="94"/>
      <c r="T721" s="94"/>
      <c r="U721" s="94"/>
      <c r="V721" s="94"/>
      <c r="W721" s="94"/>
      <c r="X721" s="94"/>
      <c r="Y721" s="94"/>
      <c r="Z721" s="94"/>
    </row>
    <row r="722" spans="1:26" ht="13">
      <c r="A722" s="93"/>
      <c r="B722" s="93"/>
      <c r="C722" s="2"/>
      <c r="D722" s="2"/>
      <c r="E722" s="2"/>
      <c r="F722" s="2"/>
      <c r="G722" s="2"/>
      <c r="H722" s="94"/>
      <c r="I722" s="94"/>
      <c r="J722" s="94"/>
      <c r="K722" s="94"/>
      <c r="L722" s="94"/>
      <c r="M722" s="94"/>
      <c r="N722" s="94"/>
      <c r="O722" s="94"/>
      <c r="P722" s="94"/>
      <c r="Q722" s="94"/>
      <c r="R722" s="94"/>
      <c r="S722" s="94"/>
      <c r="T722" s="94"/>
      <c r="U722" s="94"/>
      <c r="V722" s="94"/>
      <c r="W722" s="94"/>
      <c r="X722" s="94"/>
      <c r="Y722" s="94"/>
      <c r="Z722" s="94"/>
    </row>
    <row r="723" spans="1:26" ht="13">
      <c r="A723" s="93"/>
      <c r="B723" s="93"/>
      <c r="C723" s="2"/>
      <c r="D723" s="2"/>
      <c r="E723" s="2"/>
      <c r="F723" s="2"/>
      <c r="G723" s="2"/>
      <c r="H723" s="94"/>
      <c r="I723" s="94"/>
      <c r="J723" s="94"/>
      <c r="K723" s="94"/>
      <c r="L723" s="94"/>
      <c r="M723" s="94"/>
      <c r="N723" s="94"/>
      <c r="O723" s="94"/>
      <c r="P723" s="94"/>
      <c r="Q723" s="94"/>
      <c r="R723" s="94"/>
      <c r="S723" s="94"/>
      <c r="T723" s="94"/>
      <c r="U723" s="94"/>
      <c r="V723" s="94"/>
      <c r="W723" s="94"/>
      <c r="X723" s="94"/>
      <c r="Y723" s="94"/>
      <c r="Z723" s="94"/>
    </row>
    <row r="724" spans="1:26" ht="13">
      <c r="A724" s="93"/>
      <c r="B724" s="93"/>
      <c r="C724" s="2"/>
      <c r="D724" s="2"/>
      <c r="E724" s="2"/>
      <c r="F724" s="2"/>
      <c r="G724" s="2"/>
      <c r="H724" s="94"/>
      <c r="I724" s="94"/>
      <c r="J724" s="94"/>
      <c r="K724" s="94"/>
      <c r="L724" s="94"/>
      <c r="M724" s="94"/>
      <c r="N724" s="94"/>
      <c r="O724" s="94"/>
      <c r="P724" s="94"/>
      <c r="Q724" s="94"/>
      <c r="R724" s="94"/>
      <c r="S724" s="94"/>
      <c r="T724" s="94"/>
      <c r="U724" s="94"/>
      <c r="V724" s="94"/>
      <c r="W724" s="94"/>
      <c r="X724" s="94"/>
      <c r="Y724" s="94"/>
      <c r="Z724" s="94"/>
    </row>
    <row r="725" spans="1:26" ht="13">
      <c r="A725" s="93"/>
      <c r="B725" s="93"/>
      <c r="C725" s="2"/>
      <c r="D725" s="2"/>
      <c r="E725" s="2"/>
      <c r="F725" s="2"/>
      <c r="G725" s="2"/>
      <c r="H725" s="94"/>
      <c r="I725" s="94"/>
      <c r="J725" s="94"/>
      <c r="K725" s="94"/>
      <c r="L725" s="94"/>
      <c r="M725" s="94"/>
      <c r="N725" s="94"/>
      <c r="O725" s="94"/>
      <c r="P725" s="94"/>
      <c r="Q725" s="94"/>
      <c r="R725" s="94"/>
      <c r="S725" s="94"/>
      <c r="T725" s="94"/>
      <c r="U725" s="94"/>
      <c r="V725" s="94"/>
      <c r="W725" s="94"/>
      <c r="X725" s="94"/>
      <c r="Y725" s="94"/>
      <c r="Z725" s="94"/>
    </row>
    <row r="726" spans="1:26" ht="13">
      <c r="A726" s="93"/>
      <c r="B726" s="93"/>
      <c r="C726" s="2"/>
      <c r="D726" s="2"/>
      <c r="E726" s="2"/>
      <c r="F726" s="2"/>
      <c r="G726" s="2"/>
      <c r="H726" s="94"/>
      <c r="I726" s="94"/>
      <c r="J726" s="94"/>
      <c r="K726" s="94"/>
      <c r="L726" s="94"/>
      <c r="M726" s="94"/>
      <c r="N726" s="94"/>
      <c r="O726" s="94"/>
      <c r="P726" s="94"/>
      <c r="Q726" s="94"/>
      <c r="R726" s="94"/>
      <c r="S726" s="94"/>
      <c r="T726" s="94"/>
      <c r="U726" s="94"/>
      <c r="V726" s="94"/>
      <c r="W726" s="94"/>
      <c r="X726" s="94"/>
      <c r="Y726" s="94"/>
      <c r="Z726" s="94"/>
    </row>
    <row r="727" spans="1:26" ht="13">
      <c r="A727" s="93"/>
      <c r="B727" s="93"/>
      <c r="C727" s="2"/>
      <c r="D727" s="2"/>
      <c r="E727" s="2"/>
      <c r="F727" s="2"/>
      <c r="G727" s="2"/>
      <c r="H727" s="94"/>
      <c r="I727" s="94"/>
      <c r="J727" s="94"/>
      <c r="K727" s="94"/>
      <c r="L727" s="94"/>
      <c r="M727" s="94"/>
      <c r="N727" s="94"/>
      <c r="O727" s="94"/>
      <c r="P727" s="94"/>
      <c r="Q727" s="94"/>
      <c r="R727" s="94"/>
      <c r="S727" s="94"/>
      <c r="T727" s="94"/>
      <c r="U727" s="94"/>
      <c r="V727" s="94"/>
      <c r="W727" s="94"/>
      <c r="X727" s="94"/>
      <c r="Y727" s="94"/>
      <c r="Z727" s="94"/>
    </row>
    <row r="728" spans="1:26" ht="13">
      <c r="A728" s="93"/>
      <c r="B728" s="93"/>
      <c r="C728" s="2"/>
      <c r="D728" s="2"/>
      <c r="E728" s="2"/>
      <c r="F728" s="2"/>
      <c r="G728" s="2"/>
      <c r="H728" s="94"/>
      <c r="I728" s="94"/>
      <c r="J728" s="94"/>
      <c r="K728" s="94"/>
      <c r="L728" s="94"/>
      <c r="M728" s="94"/>
      <c r="N728" s="94"/>
      <c r="O728" s="94"/>
      <c r="P728" s="94"/>
      <c r="Q728" s="94"/>
      <c r="R728" s="94"/>
      <c r="S728" s="94"/>
      <c r="T728" s="94"/>
      <c r="U728" s="94"/>
      <c r="V728" s="94"/>
      <c r="W728" s="94"/>
      <c r="X728" s="94"/>
      <c r="Y728" s="94"/>
      <c r="Z728" s="94"/>
    </row>
    <row r="729" spans="1:26" ht="13">
      <c r="A729" s="93"/>
      <c r="B729" s="93"/>
      <c r="C729" s="2"/>
      <c r="D729" s="2"/>
      <c r="E729" s="2"/>
      <c r="F729" s="2"/>
      <c r="G729" s="2"/>
      <c r="H729" s="94"/>
      <c r="I729" s="94"/>
      <c r="J729" s="94"/>
      <c r="K729" s="94"/>
      <c r="L729" s="94"/>
      <c r="M729" s="94"/>
      <c r="N729" s="94"/>
      <c r="O729" s="94"/>
      <c r="P729" s="94"/>
      <c r="Q729" s="94"/>
      <c r="R729" s="94"/>
      <c r="S729" s="94"/>
      <c r="T729" s="94"/>
      <c r="U729" s="94"/>
      <c r="V729" s="94"/>
      <c r="W729" s="94"/>
      <c r="X729" s="94"/>
      <c r="Y729" s="94"/>
      <c r="Z729" s="94"/>
    </row>
    <row r="730" spans="1:26" ht="13">
      <c r="A730" s="93"/>
      <c r="B730" s="93"/>
      <c r="C730" s="2"/>
      <c r="D730" s="2"/>
      <c r="E730" s="2"/>
      <c r="F730" s="2"/>
      <c r="G730" s="2"/>
      <c r="H730" s="94"/>
      <c r="I730" s="94"/>
      <c r="J730" s="94"/>
      <c r="K730" s="94"/>
      <c r="L730" s="94"/>
      <c r="M730" s="94"/>
      <c r="N730" s="94"/>
      <c r="O730" s="94"/>
      <c r="P730" s="94"/>
      <c r="Q730" s="94"/>
      <c r="R730" s="94"/>
      <c r="S730" s="94"/>
      <c r="T730" s="94"/>
      <c r="U730" s="94"/>
      <c r="V730" s="94"/>
      <c r="W730" s="94"/>
      <c r="X730" s="94"/>
      <c r="Y730" s="94"/>
      <c r="Z730" s="94"/>
    </row>
    <row r="731" spans="1:26" ht="13">
      <c r="A731" s="93"/>
      <c r="B731" s="93"/>
      <c r="C731" s="2"/>
      <c r="D731" s="2"/>
      <c r="E731" s="2"/>
      <c r="F731" s="2"/>
      <c r="G731" s="2"/>
      <c r="H731" s="94"/>
      <c r="I731" s="94"/>
      <c r="J731" s="94"/>
      <c r="K731" s="94"/>
      <c r="L731" s="94"/>
      <c r="M731" s="94"/>
      <c r="N731" s="94"/>
      <c r="O731" s="94"/>
      <c r="P731" s="94"/>
      <c r="Q731" s="94"/>
      <c r="R731" s="94"/>
      <c r="S731" s="94"/>
      <c r="T731" s="94"/>
      <c r="U731" s="94"/>
      <c r="V731" s="94"/>
      <c r="W731" s="94"/>
      <c r="X731" s="94"/>
      <c r="Y731" s="94"/>
      <c r="Z731" s="94"/>
    </row>
    <row r="732" spans="1:26" ht="13">
      <c r="A732" s="93"/>
      <c r="B732" s="93"/>
      <c r="C732" s="2"/>
      <c r="D732" s="2"/>
      <c r="E732" s="2"/>
      <c r="F732" s="2"/>
      <c r="G732" s="2"/>
      <c r="H732" s="94"/>
      <c r="I732" s="94"/>
      <c r="J732" s="94"/>
      <c r="K732" s="94"/>
      <c r="L732" s="94"/>
      <c r="M732" s="94"/>
      <c r="N732" s="94"/>
      <c r="O732" s="94"/>
      <c r="P732" s="94"/>
      <c r="Q732" s="94"/>
      <c r="R732" s="94"/>
      <c r="S732" s="94"/>
      <c r="T732" s="94"/>
      <c r="U732" s="94"/>
      <c r="V732" s="94"/>
      <c r="W732" s="94"/>
      <c r="X732" s="94"/>
      <c r="Y732" s="94"/>
      <c r="Z732" s="94"/>
    </row>
    <row r="733" spans="1:26" ht="13">
      <c r="A733" s="93"/>
      <c r="B733" s="93"/>
      <c r="C733" s="2"/>
      <c r="D733" s="2"/>
      <c r="E733" s="2"/>
      <c r="F733" s="2"/>
      <c r="G733" s="2"/>
      <c r="H733" s="94"/>
      <c r="I733" s="94"/>
      <c r="J733" s="94"/>
      <c r="K733" s="94"/>
      <c r="L733" s="94"/>
      <c r="M733" s="94"/>
      <c r="N733" s="94"/>
      <c r="O733" s="94"/>
      <c r="P733" s="94"/>
      <c r="Q733" s="94"/>
      <c r="R733" s="94"/>
      <c r="S733" s="94"/>
      <c r="T733" s="94"/>
      <c r="U733" s="94"/>
      <c r="V733" s="94"/>
      <c r="W733" s="94"/>
      <c r="X733" s="94"/>
      <c r="Y733" s="94"/>
      <c r="Z733" s="94"/>
    </row>
    <row r="734" spans="1:26" ht="13">
      <c r="A734" s="93"/>
      <c r="B734" s="93"/>
      <c r="C734" s="2"/>
      <c r="D734" s="2"/>
      <c r="E734" s="2"/>
      <c r="F734" s="2"/>
      <c r="G734" s="2"/>
      <c r="H734" s="94"/>
      <c r="I734" s="94"/>
      <c r="J734" s="94"/>
      <c r="K734" s="94"/>
      <c r="L734" s="94"/>
      <c r="M734" s="94"/>
      <c r="N734" s="94"/>
      <c r="O734" s="94"/>
      <c r="P734" s="94"/>
      <c r="Q734" s="94"/>
      <c r="R734" s="94"/>
      <c r="S734" s="94"/>
      <c r="T734" s="94"/>
      <c r="U734" s="94"/>
      <c r="V734" s="94"/>
      <c r="W734" s="94"/>
      <c r="X734" s="94"/>
      <c r="Y734" s="94"/>
      <c r="Z734" s="94"/>
    </row>
    <row r="735" spans="1:26" ht="13">
      <c r="A735" s="93"/>
      <c r="B735" s="93"/>
      <c r="C735" s="2"/>
      <c r="D735" s="2"/>
      <c r="E735" s="2"/>
      <c r="F735" s="2"/>
      <c r="G735" s="2"/>
      <c r="H735" s="94"/>
      <c r="I735" s="94"/>
      <c r="J735" s="94"/>
      <c r="K735" s="94"/>
      <c r="L735" s="94"/>
      <c r="M735" s="94"/>
      <c r="N735" s="94"/>
      <c r="O735" s="94"/>
      <c r="P735" s="94"/>
      <c r="Q735" s="94"/>
      <c r="R735" s="94"/>
      <c r="S735" s="94"/>
      <c r="T735" s="94"/>
      <c r="U735" s="94"/>
      <c r="V735" s="94"/>
      <c r="W735" s="94"/>
      <c r="X735" s="94"/>
      <c r="Y735" s="94"/>
      <c r="Z735" s="94"/>
    </row>
    <row r="736" spans="1:26" ht="13">
      <c r="A736" s="93"/>
      <c r="B736" s="93"/>
      <c r="C736" s="2"/>
      <c r="D736" s="2"/>
      <c r="E736" s="2"/>
      <c r="F736" s="2"/>
      <c r="G736" s="2"/>
      <c r="H736" s="94"/>
      <c r="I736" s="94"/>
      <c r="J736" s="94"/>
      <c r="K736" s="94"/>
      <c r="L736" s="94"/>
      <c r="M736" s="94"/>
      <c r="N736" s="94"/>
      <c r="O736" s="94"/>
      <c r="P736" s="94"/>
      <c r="Q736" s="94"/>
      <c r="R736" s="94"/>
      <c r="S736" s="94"/>
      <c r="T736" s="94"/>
      <c r="U736" s="94"/>
      <c r="V736" s="94"/>
      <c r="W736" s="94"/>
      <c r="X736" s="94"/>
      <c r="Y736" s="94"/>
      <c r="Z736" s="94"/>
    </row>
    <row r="737" spans="1:26" ht="13">
      <c r="A737" s="93"/>
      <c r="B737" s="93"/>
      <c r="C737" s="2"/>
      <c r="D737" s="2"/>
      <c r="E737" s="2"/>
      <c r="F737" s="2"/>
      <c r="G737" s="2"/>
      <c r="H737" s="94"/>
      <c r="I737" s="94"/>
      <c r="J737" s="94"/>
      <c r="K737" s="94"/>
      <c r="L737" s="94"/>
      <c r="M737" s="94"/>
      <c r="N737" s="94"/>
      <c r="O737" s="94"/>
      <c r="P737" s="94"/>
      <c r="Q737" s="94"/>
      <c r="R737" s="94"/>
      <c r="S737" s="94"/>
      <c r="T737" s="94"/>
      <c r="U737" s="94"/>
      <c r="V737" s="94"/>
      <c r="W737" s="94"/>
      <c r="X737" s="94"/>
      <c r="Y737" s="94"/>
      <c r="Z737" s="94"/>
    </row>
    <row r="738" spans="1:26" ht="13">
      <c r="A738" s="93"/>
      <c r="B738" s="93"/>
      <c r="C738" s="2"/>
      <c r="D738" s="2"/>
      <c r="E738" s="2"/>
      <c r="F738" s="2"/>
      <c r="G738" s="2"/>
      <c r="H738" s="94"/>
      <c r="I738" s="94"/>
      <c r="J738" s="94"/>
      <c r="K738" s="94"/>
      <c r="L738" s="94"/>
      <c r="M738" s="94"/>
      <c r="N738" s="94"/>
      <c r="O738" s="94"/>
      <c r="P738" s="94"/>
      <c r="Q738" s="94"/>
      <c r="R738" s="94"/>
      <c r="S738" s="94"/>
      <c r="T738" s="94"/>
      <c r="U738" s="94"/>
      <c r="V738" s="94"/>
      <c r="W738" s="94"/>
      <c r="X738" s="94"/>
      <c r="Y738" s="94"/>
      <c r="Z738" s="94"/>
    </row>
    <row r="739" spans="1:26" ht="13">
      <c r="A739" s="93"/>
      <c r="B739" s="93"/>
      <c r="C739" s="2"/>
      <c r="D739" s="2"/>
      <c r="E739" s="2"/>
      <c r="F739" s="2"/>
      <c r="G739" s="2"/>
      <c r="H739" s="94"/>
      <c r="I739" s="94"/>
      <c r="J739" s="94"/>
      <c r="K739" s="94"/>
      <c r="L739" s="94"/>
      <c r="M739" s="94"/>
      <c r="N739" s="94"/>
      <c r="O739" s="94"/>
      <c r="P739" s="94"/>
      <c r="Q739" s="94"/>
      <c r="R739" s="94"/>
      <c r="S739" s="94"/>
      <c r="T739" s="94"/>
      <c r="U739" s="94"/>
      <c r="V739" s="94"/>
      <c r="W739" s="94"/>
      <c r="X739" s="94"/>
      <c r="Y739" s="94"/>
      <c r="Z739" s="94"/>
    </row>
    <row r="740" spans="1:26" ht="13">
      <c r="A740" s="93"/>
      <c r="B740" s="93"/>
      <c r="C740" s="2"/>
      <c r="D740" s="2"/>
      <c r="E740" s="2"/>
      <c r="F740" s="2"/>
      <c r="G740" s="2"/>
      <c r="H740" s="94"/>
      <c r="I740" s="94"/>
      <c r="J740" s="94"/>
      <c r="K740" s="94"/>
      <c r="L740" s="94"/>
      <c r="M740" s="94"/>
      <c r="N740" s="94"/>
      <c r="O740" s="94"/>
      <c r="P740" s="94"/>
      <c r="Q740" s="94"/>
      <c r="R740" s="94"/>
      <c r="S740" s="94"/>
      <c r="T740" s="94"/>
      <c r="U740" s="94"/>
      <c r="V740" s="94"/>
      <c r="W740" s="94"/>
      <c r="X740" s="94"/>
      <c r="Y740" s="94"/>
      <c r="Z740" s="94"/>
    </row>
    <row r="741" spans="1:26" ht="13">
      <c r="A741" s="93"/>
      <c r="B741" s="93"/>
      <c r="C741" s="2"/>
      <c r="D741" s="2"/>
      <c r="E741" s="2"/>
      <c r="F741" s="2"/>
      <c r="G741" s="2"/>
      <c r="H741" s="94"/>
      <c r="I741" s="94"/>
      <c r="J741" s="94"/>
      <c r="K741" s="94"/>
      <c r="L741" s="94"/>
      <c r="M741" s="94"/>
      <c r="N741" s="94"/>
      <c r="O741" s="94"/>
      <c r="P741" s="94"/>
      <c r="Q741" s="94"/>
      <c r="R741" s="94"/>
      <c r="S741" s="94"/>
      <c r="T741" s="94"/>
      <c r="U741" s="94"/>
      <c r="V741" s="94"/>
      <c r="W741" s="94"/>
      <c r="X741" s="94"/>
      <c r="Y741" s="94"/>
      <c r="Z741" s="94"/>
    </row>
    <row r="742" spans="1:26" ht="13">
      <c r="A742" s="93"/>
      <c r="B742" s="93"/>
      <c r="C742" s="2"/>
      <c r="D742" s="2"/>
      <c r="E742" s="2"/>
      <c r="F742" s="2"/>
      <c r="G742" s="2"/>
      <c r="H742" s="94"/>
      <c r="I742" s="94"/>
      <c r="J742" s="94"/>
      <c r="K742" s="94"/>
      <c r="L742" s="94"/>
      <c r="M742" s="94"/>
      <c r="N742" s="94"/>
      <c r="O742" s="94"/>
      <c r="P742" s="94"/>
      <c r="Q742" s="94"/>
      <c r="R742" s="94"/>
      <c r="S742" s="94"/>
      <c r="T742" s="94"/>
      <c r="U742" s="94"/>
      <c r="V742" s="94"/>
      <c r="W742" s="94"/>
      <c r="X742" s="94"/>
      <c r="Y742" s="94"/>
      <c r="Z742" s="94"/>
    </row>
    <row r="743" spans="1:26" ht="13">
      <c r="A743" s="93"/>
      <c r="B743" s="93"/>
      <c r="C743" s="2"/>
      <c r="D743" s="2"/>
      <c r="E743" s="2"/>
      <c r="F743" s="2"/>
      <c r="G743" s="2"/>
      <c r="H743" s="94"/>
      <c r="I743" s="94"/>
      <c r="J743" s="94"/>
      <c r="K743" s="94"/>
      <c r="L743" s="94"/>
      <c r="M743" s="94"/>
      <c r="N743" s="94"/>
      <c r="O743" s="94"/>
      <c r="P743" s="94"/>
      <c r="Q743" s="94"/>
      <c r="R743" s="94"/>
      <c r="S743" s="94"/>
      <c r="T743" s="94"/>
      <c r="U743" s="94"/>
      <c r="V743" s="94"/>
      <c r="W743" s="94"/>
      <c r="X743" s="94"/>
      <c r="Y743" s="94"/>
      <c r="Z743" s="94"/>
    </row>
    <row r="744" spans="1:26" ht="13">
      <c r="A744" s="93"/>
      <c r="B744" s="93"/>
      <c r="C744" s="2"/>
      <c r="D744" s="2"/>
      <c r="E744" s="2"/>
      <c r="F744" s="2"/>
      <c r="G744" s="2"/>
      <c r="H744" s="94"/>
      <c r="I744" s="94"/>
      <c r="J744" s="94"/>
      <c r="K744" s="94"/>
      <c r="L744" s="94"/>
      <c r="M744" s="94"/>
      <c r="N744" s="94"/>
      <c r="O744" s="94"/>
      <c r="P744" s="94"/>
      <c r="Q744" s="94"/>
      <c r="R744" s="94"/>
      <c r="S744" s="94"/>
      <c r="T744" s="94"/>
      <c r="U744" s="94"/>
      <c r="V744" s="94"/>
      <c r="W744" s="94"/>
      <c r="X744" s="94"/>
      <c r="Y744" s="94"/>
      <c r="Z744" s="94"/>
    </row>
    <row r="745" spans="1:26" ht="13">
      <c r="A745" s="93"/>
      <c r="B745" s="93"/>
      <c r="C745" s="2"/>
      <c r="D745" s="2"/>
      <c r="E745" s="2"/>
      <c r="F745" s="2"/>
      <c r="G745" s="2"/>
      <c r="H745" s="94"/>
      <c r="I745" s="94"/>
      <c r="J745" s="94"/>
      <c r="K745" s="94"/>
      <c r="L745" s="94"/>
      <c r="M745" s="94"/>
      <c r="N745" s="94"/>
      <c r="O745" s="94"/>
      <c r="P745" s="94"/>
      <c r="Q745" s="94"/>
      <c r="R745" s="94"/>
      <c r="S745" s="94"/>
      <c r="T745" s="94"/>
      <c r="U745" s="94"/>
      <c r="V745" s="94"/>
      <c r="W745" s="94"/>
      <c r="X745" s="94"/>
      <c r="Y745" s="94"/>
      <c r="Z745" s="94"/>
    </row>
    <row r="746" spans="1:26" ht="13">
      <c r="A746" s="93"/>
      <c r="B746" s="93"/>
      <c r="C746" s="2"/>
      <c r="D746" s="2"/>
      <c r="E746" s="2"/>
      <c r="F746" s="2"/>
      <c r="G746" s="2"/>
      <c r="H746" s="94"/>
      <c r="I746" s="94"/>
      <c r="J746" s="94"/>
      <c r="K746" s="94"/>
      <c r="L746" s="94"/>
      <c r="M746" s="94"/>
      <c r="N746" s="94"/>
      <c r="O746" s="94"/>
      <c r="P746" s="94"/>
      <c r="Q746" s="94"/>
      <c r="R746" s="94"/>
      <c r="S746" s="94"/>
      <c r="T746" s="94"/>
      <c r="U746" s="94"/>
      <c r="V746" s="94"/>
      <c r="W746" s="94"/>
      <c r="X746" s="94"/>
      <c r="Y746" s="94"/>
      <c r="Z746" s="94"/>
    </row>
    <row r="747" spans="1:26" ht="13">
      <c r="A747" s="93"/>
      <c r="B747" s="93"/>
      <c r="C747" s="2"/>
      <c r="D747" s="2"/>
      <c r="E747" s="2"/>
      <c r="F747" s="2"/>
      <c r="G747" s="2"/>
      <c r="H747" s="94"/>
      <c r="I747" s="94"/>
      <c r="J747" s="94"/>
      <c r="K747" s="94"/>
      <c r="L747" s="94"/>
      <c r="M747" s="94"/>
      <c r="N747" s="94"/>
      <c r="O747" s="94"/>
      <c r="P747" s="94"/>
      <c r="Q747" s="94"/>
      <c r="R747" s="94"/>
      <c r="S747" s="94"/>
      <c r="T747" s="94"/>
      <c r="U747" s="94"/>
      <c r="V747" s="94"/>
      <c r="W747" s="94"/>
      <c r="X747" s="94"/>
      <c r="Y747" s="94"/>
      <c r="Z747" s="94"/>
    </row>
    <row r="748" spans="1:26" ht="13">
      <c r="A748" s="93"/>
      <c r="B748" s="93"/>
      <c r="C748" s="2"/>
      <c r="D748" s="2"/>
      <c r="E748" s="2"/>
      <c r="F748" s="2"/>
      <c r="G748" s="2"/>
      <c r="H748" s="94"/>
      <c r="I748" s="94"/>
      <c r="J748" s="94"/>
      <c r="K748" s="94"/>
      <c r="L748" s="94"/>
      <c r="M748" s="94"/>
      <c r="N748" s="94"/>
      <c r="O748" s="94"/>
      <c r="P748" s="94"/>
      <c r="Q748" s="94"/>
      <c r="R748" s="94"/>
      <c r="S748" s="94"/>
      <c r="T748" s="94"/>
      <c r="U748" s="94"/>
      <c r="V748" s="94"/>
      <c r="W748" s="94"/>
      <c r="X748" s="94"/>
      <c r="Y748" s="94"/>
      <c r="Z748" s="94"/>
    </row>
    <row r="749" spans="1:26" ht="13">
      <c r="A749" s="93"/>
      <c r="B749" s="93"/>
      <c r="C749" s="2"/>
      <c r="D749" s="2"/>
      <c r="E749" s="2"/>
      <c r="F749" s="2"/>
      <c r="G749" s="2"/>
      <c r="H749" s="94"/>
      <c r="I749" s="94"/>
      <c r="J749" s="94"/>
      <c r="K749" s="94"/>
      <c r="L749" s="94"/>
      <c r="M749" s="94"/>
      <c r="N749" s="94"/>
      <c r="O749" s="94"/>
      <c r="P749" s="94"/>
      <c r="Q749" s="94"/>
      <c r="R749" s="94"/>
      <c r="S749" s="94"/>
      <c r="T749" s="94"/>
      <c r="U749" s="94"/>
      <c r="V749" s="94"/>
      <c r="W749" s="94"/>
      <c r="X749" s="94"/>
      <c r="Y749" s="94"/>
      <c r="Z749" s="94"/>
    </row>
    <row r="750" spans="1:26" ht="13">
      <c r="A750" s="93"/>
      <c r="B750" s="93"/>
      <c r="C750" s="2"/>
      <c r="D750" s="2"/>
      <c r="E750" s="2"/>
      <c r="F750" s="2"/>
      <c r="G750" s="2"/>
      <c r="H750" s="94"/>
      <c r="I750" s="94"/>
      <c r="J750" s="94"/>
      <c r="K750" s="94"/>
      <c r="L750" s="94"/>
      <c r="M750" s="94"/>
      <c r="N750" s="94"/>
      <c r="O750" s="94"/>
      <c r="P750" s="94"/>
      <c r="Q750" s="94"/>
      <c r="R750" s="94"/>
      <c r="S750" s="94"/>
      <c r="T750" s="94"/>
      <c r="U750" s="94"/>
      <c r="V750" s="94"/>
      <c r="W750" s="94"/>
      <c r="X750" s="94"/>
      <c r="Y750" s="94"/>
      <c r="Z750" s="94"/>
    </row>
    <row r="751" spans="1:26" ht="13">
      <c r="A751" s="93"/>
      <c r="B751" s="93"/>
      <c r="C751" s="2"/>
      <c r="D751" s="2"/>
      <c r="E751" s="2"/>
      <c r="F751" s="2"/>
      <c r="G751" s="2"/>
      <c r="H751" s="94"/>
      <c r="I751" s="94"/>
      <c r="J751" s="94"/>
      <c r="K751" s="94"/>
      <c r="L751" s="94"/>
      <c r="M751" s="94"/>
      <c r="N751" s="94"/>
      <c r="O751" s="94"/>
      <c r="P751" s="94"/>
      <c r="Q751" s="94"/>
      <c r="R751" s="94"/>
      <c r="S751" s="94"/>
      <c r="T751" s="94"/>
      <c r="U751" s="94"/>
      <c r="V751" s="94"/>
      <c r="W751" s="94"/>
      <c r="X751" s="94"/>
      <c r="Y751" s="94"/>
      <c r="Z751" s="94"/>
    </row>
    <row r="752" spans="1:26" ht="13">
      <c r="A752" s="93"/>
      <c r="B752" s="93"/>
      <c r="C752" s="2"/>
      <c r="D752" s="2"/>
      <c r="E752" s="2"/>
      <c r="F752" s="2"/>
      <c r="G752" s="2"/>
      <c r="H752" s="94"/>
      <c r="I752" s="94"/>
      <c r="J752" s="94"/>
      <c r="K752" s="94"/>
      <c r="L752" s="94"/>
      <c r="M752" s="94"/>
      <c r="N752" s="94"/>
      <c r="O752" s="94"/>
      <c r="P752" s="94"/>
      <c r="Q752" s="94"/>
      <c r="R752" s="94"/>
      <c r="S752" s="94"/>
      <c r="T752" s="94"/>
      <c r="U752" s="94"/>
      <c r="V752" s="94"/>
      <c r="W752" s="94"/>
      <c r="X752" s="94"/>
      <c r="Y752" s="94"/>
      <c r="Z752" s="94"/>
    </row>
    <row r="753" spans="1:26" ht="13">
      <c r="A753" s="93"/>
      <c r="B753" s="93"/>
      <c r="C753" s="2"/>
      <c r="D753" s="2"/>
      <c r="E753" s="2"/>
      <c r="F753" s="2"/>
      <c r="G753" s="2"/>
      <c r="H753" s="94"/>
      <c r="I753" s="94"/>
      <c r="J753" s="94"/>
      <c r="K753" s="94"/>
      <c r="L753" s="94"/>
      <c r="M753" s="94"/>
      <c r="N753" s="94"/>
      <c r="O753" s="94"/>
      <c r="P753" s="94"/>
      <c r="Q753" s="94"/>
      <c r="R753" s="94"/>
      <c r="S753" s="94"/>
      <c r="T753" s="94"/>
      <c r="U753" s="94"/>
      <c r="V753" s="94"/>
      <c r="W753" s="94"/>
      <c r="X753" s="94"/>
      <c r="Y753" s="94"/>
      <c r="Z753" s="94"/>
    </row>
    <row r="754" spans="1:26" ht="13">
      <c r="A754" s="93"/>
      <c r="B754" s="93"/>
      <c r="C754" s="2"/>
      <c r="D754" s="2"/>
      <c r="E754" s="2"/>
      <c r="F754" s="2"/>
      <c r="G754" s="2"/>
      <c r="H754" s="94"/>
      <c r="I754" s="94"/>
      <c r="J754" s="94"/>
      <c r="K754" s="94"/>
      <c r="L754" s="94"/>
      <c r="M754" s="94"/>
      <c r="N754" s="94"/>
      <c r="O754" s="94"/>
      <c r="P754" s="94"/>
      <c r="Q754" s="94"/>
      <c r="R754" s="94"/>
      <c r="S754" s="94"/>
      <c r="T754" s="94"/>
      <c r="U754" s="94"/>
      <c r="V754" s="94"/>
      <c r="W754" s="94"/>
      <c r="X754" s="94"/>
      <c r="Y754" s="94"/>
      <c r="Z754" s="94"/>
    </row>
    <row r="755" spans="1:26" ht="13">
      <c r="A755" s="93"/>
      <c r="B755" s="93"/>
      <c r="C755" s="2"/>
      <c r="D755" s="2"/>
      <c r="E755" s="2"/>
      <c r="F755" s="2"/>
      <c r="G755" s="2"/>
      <c r="H755" s="94"/>
      <c r="I755" s="94"/>
      <c r="J755" s="94"/>
      <c r="K755" s="94"/>
      <c r="L755" s="94"/>
      <c r="M755" s="94"/>
      <c r="N755" s="94"/>
      <c r="O755" s="94"/>
      <c r="P755" s="94"/>
      <c r="Q755" s="94"/>
      <c r="R755" s="94"/>
      <c r="S755" s="94"/>
      <c r="T755" s="94"/>
      <c r="U755" s="94"/>
      <c r="V755" s="94"/>
      <c r="W755" s="94"/>
      <c r="X755" s="94"/>
      <c r="Y755" s="94"/>
      <c r="Z755" s="94"/>
    </row>
    <row r="756" spans="1:26" ht="13">
      <c r="A756" s="93"/>
      <c r="B756" s="93"/>
      <c r="C756" s="2"/>
      <c r="D756" s="2"/>
      <c r="E756" s="2"/>
      <c r="F756" s="2"/>
      <c r="G756" s="2"/>
      <c r="H756" s="94"/>
      <c r="I756" s="94"/>
      <c r="J756" s="94"/>
      <c r="K756" s="94"/>
      <c r="L756" s="94"/>
      <c r="M756" s="94"/>
      <c r="N756" s="94"/>
      <c r="O756" s="94"/>
      <c r="P756" s="94"/>
      <c r="Q756" s="94"/>
      <c r="R756" s="94"/>
      <c r="S756" s="94"/>
      <c r="T756" s="94"/>
      <c r="U756" s="94"/>
      <c r="V756" s="94"/>
      <c r="W756" s="94"/>
      <c r="X756" s="94"/>
      <c r="Y756" s="94"/>
      <c r="Z756" s="94"/>
    </row>
    <row r="757" spans="1:26" ht="13">
      <c r="A757" s="93"/>
      <c r="B757" s="93"/>
      <c r="C757" s="2"/>
      <c r="D757" s="2"/>
      <c r="E757" s="2"/>
      <c r="F757" s="2"/>
      <c r="G757" s="2"/>
      <c r="H757" s="94"/>
      <c r="I757" s="94"/>
      <c r="J757" s="94"/>
      <c r="K757" s="94"/>
      <c r="L757" s="94"/>
      <c r="M757" s="94"/>
      <c r="N757" s="94"/>
      <c r="O757" s="94"/>
      <c r="P757" s="94"/>
      <c r="Q757" s="94"/>
      <c r="R757" s="94"/>
      <c r="S757" s="94"/>
      <c r="T757" s="94"/>
      <c r="U757" s="94"/>
      <c r="V757" s="94"/>
      <c r="W757" s="94"/>
      <c r="X757" s="94"/>
      <c r="Y757" s="94"/>
      <c r="Z757" s="94"/>
    </row>
    <row r="758" spans="1:26" ht="13">
      <c r="A758" s="93"/>
      <c r="B758" s="93"/>
      <c r="C758" s="2"/>
      <c r="D758" s="2"/>
      <c r="E758" s="2"/>
      <c r="F758" s="2"/>
      <c r="G758" s="2"/>
      <c r="H758" s="94"/>
      <c r="I758" s="94"/>
      <c r="J758" s="94"/>
      <c r="K758" s="94"/>
      <c r="L758" s="94"/>
      <c r="M758" s="94"/>
      <c r="N758" s="94"/>
      <c r="O758" s="94"/>
      <c r="P758" s="94"/>
      <c r="Q758" s="94"/>
      <c r="R758" s="94"/>
      <c r="S758" s="94"/>
      <c r="T758" s="94"/>
      <c r="U758" s="94"/>
      <c r="V758" s="94"/>
      <c r="W758" s="94"/>
      <c r="X758" s="94"/>
      <c r="Y758" s="94"/>
      <c r="Z758" s="94"/>
    </row>
    <row r="759" spans="1:26" ht="13">
      <c r="A759" s="93"/>
      <c r="B759" s="93"/>
      <c r="C759" s="2"/>
      <c r="D759" s="2"/>
      <c r="E759" s="2"/>
      <c r="F759" s="2"/>
      <c r="G759" s="2"/>
      <c r="H759" s="94"/>
      <c r="I759" s="94"/>
      <c r="J759" s="94"/>
      <c r="K759" s="94"/>
      <c r="L759" s="94"/>
      <c r="M759" s="94"/>
      <c r="N759" s="94"/>
      <c r="O759" s="94"/>
      <c r="P759" s="94"/>
      <c r="Q759" s="94"/>
      <c r="R759" s="94"/>
      <c r="S759" s="94"/>
      <c r="T759" s="94"/>
      <c r="U759" s="94"/>
      <c r="V759" s="94"/>
      <c r="W759" s="94"/>
      <c r="X759" s="94"/>
      <c r="Y759" s="94"/>
      <c r="Z759" s="94"/>
    </row>
    <row r="760" spans="1:26" ht="13">
      <c r="A760" s="93"/>
      <c r="B760" s="93"/>
      <c r="C760" s="2"/>
      <c r="D760" s="2"/>
      <c r="E760" s="2"/>
      <c r="F760" s="2"/>
      <c r="G760" s="2"/>
      <c r="H760" s="94"/>
      <c r="I760" s="94"/>
      <c r="J760" s="94"/>
      <c r="K760" s="94"/>
      <c r="L760" s="94"/>
      <c r="M760" s="94"/>
      <c r="N760" s="94"/>
      <c r="O760" s="94"/>
      <c r="P760" s="94"/>
      <c r="Q760" s="94"/>
      <c r="R760" s="94"/>
      <c r="S760" s="94"/>
      <c r="T760" s="94"/>
      <c r="U760" s="94"/>
      <c r="V760" s="94"/>
      <c r="W760" s="94"/>
      <c r="X760" s="94"/>
      <c r="Y760" s="94"/>
      <c r="Z760" s="94"/>
    </row>
    <row r="761" spans="1:26" ht="13">
      <c r="A761" s="93"/>
      <c r="B761" s="93"/>
      <c r="C761" s="2"/>
      <c r="D761" s="2"/>
      <c r="E761" s="2"/>
      <c r="F761" s="2"/>
      <c r="G761" s="2"/>
      <c r="H761" s="94"/>
      <c r="I761" s="94"/>
      <c r="J761" s="94"/>
      <c r="K761" s="94"/>
      <c r="L761" s="94"/>
      <c r="M761" s="94"/>
      <c r="N761" s="94"/>
      <c r="O761" s="94"/>
      <c r="P761" s="94"/>
      <c r="Q761" s="94"/>
      <c r="R761" s="94"/>
      <c r="S761" s="94"/>
      <c r="T761" s="94"/>
      <c r="U761" s="94"/>
      <c r="V761" s="94"/>
      <c r="W761" s="94"/>
      <c r="X761" s="94"/>
      <c r="Y761" s="94"/>
      <c r="Z761" s="94"/>
    </row>
    <row r="762" spans="1:26" ht="13">
      <c r="A762" s="93"/>
      <c r="B762" s="93"/>
      <c r="C762" s="2"/>
      <c r="D762" s="2"/>
      <c r="E762" s="2"/>
      <c r="F762" s="2"/>
      <c r="G762" s="2"/>
      <c r="H762" s="94"/>
      <c r="I762" s="94"/>
      <c r="J762" s="94"/>
      <c r="K762" s="94"/>
      <c r="L762" s="94"/>
      <c r="M762" s="94"/>
      <c r="N762" s="94"/>
      <c r="O762" s="94"/>
      <c r="P762" s="94"/>
      <c r="Q762" s="94"/>
      <c r="R762" s="94"/>
      <c r="S762" s="94"/>
      <c r="T762" s="94"/>
      <c r="U762" s="94"/>
      <c r="V762" s="94"/>
      <c r="W762" s="94"/>
      <c r="X762" s="94"/>
      <c r="Y762" s="94"/>
      <c r="Z762" s="94"/>
    </row>
    <row r="763" spans="1:26" ht="13">
      <c r="A763" s="93"/>
      <c r="B763" s="93"/>
      <c r="C763" s="2"/>
      <c r="D763" s="2"/>
      <c r="E763" s="2"/>
      <c r="F763" s="2"/>
      <c r="G763" s="2"/>
      <c r="H763" s="94"/>
      <c r="I763" s="94"/>
      <c r="J763" s="94"/>
      <c r="K763" s="94"/>
      <c r="L763" s="94"/>
      <c r="M763" s="94"/>
      <c r="N763" s="94"/>
      <c r="O763" s="94"/>
      <c r="P763" s="94"/>
      <c r="Q763" s="94"/>
      <c r="R763" s="94"/>
      <c r="S763" s="94"/>
      <c r="T763" s="94"/>
      <c r="U763" s="94"/>
      <c r="V763" s="94"/>
      <c r="W763" s="94"/>
      <c r="X763" s="94"/>
      <c r="Y763" s="94"/>
      <c r="Z763" s="94"/>
    </row>
    <row r="764" spans="1:26" ht="13">
      <c r="A764" s="93"/>
      <c r="B764" s="93"/>
      <c r="C764" s="2"/>
      <c r="D764" s="2"/>
      <c r="E764" s="2"/>
      <c r="F764" s="2"/>
      <c r="G764" s="2"/>
      <c r="H764" s="94"/>
      <c r="I764" s="94"/>
      <c r="J764" s="94"/>
      <c r="K764" s="94"/>
      <c r="L764" s="94"/>
      <c r="M764" s="94"/>
      <c r="N764" s="94"/>
      <c r="O764" s="94"/>
      <c r="P764" s="94"/>
      <c r="Q764" s="94"/>
      <c r="R764" s="94"/>
      <c r="S764" s="94"/>
      <c r="T764" s="94"/>
      <c r="U764" s="94"/>
      <c r="V764" s="94"/>
      <c r="W764" s="94"/>
      <c r="X764" s="94"/>
      <c r="Y764" s="94"/>
      <c r="Z764" s="94"/>
    </row>
    <row r="765" spans="1:26" ht="13">
      <c r="A765" s="93"/>
      <c r="B765" s="93"/>
      <c r="C765" s="2"/>
      <c r="D765" s="2"/>
      <c r="E765" s="2"/>
      <c r="F765" s="2"/>
      <c r="G765" s="2"/>
      <c r="H765" s="94"/>
      <c r="I765" s="94"/>
      <c r="J765" s="94"/>
      <c r="K765" s="94"/>
      <c r="L765" s="94"/>
      <c r="M765" s="94"/>
      <c r="N765" s="94"/>
      <c r="O765" s="94"/>
      <c r="P765" s="94"/>
      <c r="Q765" s="94"/>
      <c r="R765" s="94"/>
      <c r="S765" s="94"/>
      <c r="T765" s="94"/>
      <c r="U765" s="94"/>
      <c r="V765" s="94"/>
      <c r="W765" s="94"/>
      <c r="X765" s="94"/>
      <c r="Y765" s="94"/>
      <c r="Z765" s="94"/>
    </row>
    <row r="766" spans="1:26" ht="13">
      <c r="A766" s="93"/>
      <c r="B766" s="93"/>
      <c r="C766" s="2"/>
      <c r="D766" s="2"/>
      <c r="E766" s="2"/>
      <c r="F766" s="2"/>
      <c r="G766" s="2"/>
      <c r="H766" s="94"/>
      <c r="I766" s="94"/>
      <c r="J766" s="94"/>
      <c r="K766" s="94"/>
      <c r="L766" s="94"/>
      <c r="M766" s="94"/>
      <c r="N766" s="94"/>
      <c r="O766" s="94"/>
      <c r="P766" s="94"/>
      <c r="Q766" s="94"/>
      <c r="R766" s="94"/>
      <c r="S766" s="94"/>
      <c r="T766" s="94"/>
      <c r="U766" s="94"/>
      <c r="V766" s="94"/>
      <c r="W766" s="94"/>
      <c r="X766" s="94"/>
      <c r="Y766" s="94"/>
      <c r="Z766" s="94"/>
    </row>
    <row r="767" spans="1:26" ht="13">
      <c r="A767" s="93"/>
      <c r="B767" s="93"/>
      <c r="C767" s="2"/>
      <c r="D767" s="2"/>
      <c r="E767" s="2"/>
      <c r="F767" s="2"/>
      <c r="G767" s="2"/>
      <c r="H767" s="94"/>
      <c r="I767" s="94"/>
      <c r="J767" s="94"/>
      <c r="K767" s="94"/>
      <c r="L767" s="94"/>
      <c r="M767" s="94"/>
      <c r="N767" s="94"/>
      <c r="O767" s="94"/>
      <c r="P767" s="94"/>
      <c r="Q767" s="94"/>
      <c r="R767" s="94"/>
      <c r="S767" s="94"/>
      <c r="T767" s="94"/>
      <c r="U767" s="94"/>
      <c r="V767" s="94"/>
      <c r="W767" s="94"/>
      <c r="X767" s="94"/>
      <c r="Y767" s="94"/>
      <c r="Z767" s="94"/>
    </row>
    <row r="768" spans="1:26" ht="13">
      <c r="A768" s="93"/>
      <c r="B768" s="93"/>
      <c r="C768" s="2"/>
      <c r="D768" s="2"/>
      <c r="E768" s="2"/>
      <c r="F768" s="2"/>
      <c r="G768" s="2"/>
      <c r="H768" s="94"/>
      <c r="I768" s="94"/>
      <c r="J768" s="94"/>
      <c r="K768" s="94"/>
      <c r="L768" s="94"/>
      <c r="M768" s="94"/>
      <c r="N768" s="94"/>
      <c r="O768" s="94"/>
      <c r="P768" s="94"/>
      <c r="Q768" s="94"/>
      <c r="R768" s="94"/>
      <c r="S768" s="94"/>
      <c r="T768" s="94"/>
      <c r="U768" s="94"/>
      <c r="V768" s="94"/>
      <c r="W768" s="94"/>
      <c r="X768" s="94"/>
      <c r="Y768" s="94"/>
      <c r="Z768" s="94"/>
    </row>
    <row r="769" spans="1:26" ht="13">
      <c r="A769" s="93"/>
      <c r="B769" s="93"/>
      <c r="C769" s="2"/>
      <c r="D769" s="2"/>
      <c r="E769" s="2"/>
      <c r="F769" s="2"/>
      <c r="G769" s="2"/>
      <c r="H769" s="94"/>
      <c r="I769" s="94"/>
      <c r="J769" s="94"/>
      <c r="K769" s="94"/>
      <c r="L769" s="94"/>
      <c r="M769" s="94"/>
      <c r="N769" s="94"/>
      <c r="O769" s="94"/>
      <c r="P769" s="94"/>
      <c r="Q769" s="94"/>
      <c r="R769" s="94"/>
      <c r="S769" s="94"/>
      <c r="T769" s="94"/>
      <c r="U769" s="94"/>
      <c r="V769" s="94"/>
      <c r="W769" s="94"/>
      <c r="X769" s="94"/>
      <c r="Y769" s="94"/>
      <c r="Z769" s="94"/>
    </row>
    <row r="770" spans="1:26" ht="13">
      <c r="A770" s="93"/>
      <c r="B770" s="93"/>
      <c r="C770" s="2"/>
      <c r="D770" s="2"/>
      <c r="E770" s="2"/>
      <c r="F770" s="2"/>
      <c r="G770" s="2"/>
      <c r="H770" s="94"/>
      <c r="I770" s="94"/>
      <c r="J770" s="94"/>
      <c r="K770" s="94"/>
      <c r="L770" s="94"/>
      <c r="M770" s="94"/>
      <c r="N770" s="94"/>
      <c r="O770" s="94"/>
      <c r="P770" s="94"/>
      <c r="Q770" s="94"/>
      <c r="R770" s="94"/>
      <c r="S770" s="94"/>
      <c r="T770" s="94"/>
      <c r="U770" s="94"/>
      <c r="V770" s="94"/>
      <c r="W770" s="94"/>
      <c r="X770" s="94"/>
      <c r="Y770" s="94"/>
      <c r="Z770" s="94"/>
    </row>
    <row r="771" spans="1:26" ht="13">
      <c r="A771" s="93"/>
      <c r="B771" s="93"/>
      <c r="C771" s="2"/>
      <c r="D771" s="2"/>
      <c r="E771" s="2"/>
      <c r="F771" s="2"/>
      <c r="G771" s="2"/>
      <c r="H771" s="94"/>
      <c r="I771" s="94"/>
      <c r="J771" s="94"/>
      <c r="K771" s="94"/>
      <c r="L771" s="94"/>
      <c r="M771" s="94"/>
      <c r="N771" s="94"/>
      <c r="O771" s="94"/>
      <c r="P771" s="94"/>
      <c r="Q771" s="94"/>
      <c r="R771" s="94"/>
      <c r="S771" s="94"/>
      <c r="T771" s="94"/>
      <c r="U771" s="94"/>
      <c r="V771" s="94"/>
      <c r="W771" s="94"/>
      <c r="X771" s="94"/>
      <c r="Y771" s="94"/>
      <c r="Z771" s="94"/>
    </row>
    <row r="772" spans="1:26" ht="13">
      <c r="A772" s="93"/>
      <c r="B772" s="93"/>
      <c r="C772" s="2"/>
      <c r="D772" s="2"/>
      <c r="E772" s="2"/>
      <c r="F772" s="2"/>
      <c r="G772" s="2"/>
      <c r="H772" s="94"/>
      <c r="I772" s="94"/>
      <c r="J772" s="94"/>
      <c r="K772" s="94"/>
      <c r="L772" s="94"/>
      <c r="M772" s="94"/>
      <c r="N772" s="94"/>
      <c r="O772" s="94"/>
      <c r="P772" s="94"/>
      <c r="Q772" s="94"/>
      <c r="R772" s="94"/>
      <c r="S772" s="94"/>
      <c r="T772" s="94"/>
      <c r="U772" s="94"/>
      <c r="V772" s="94"/>
      <c r="W772" s="94"/>
      <c r="X772" s="94"/>
      <c r="Y772" s="94"/>
      <c r="Z772" s="94"/>
    </row>
    <row r="773" spans="1:26" ht="13">
      <c r="A773" s="93"/>
      <c r="B773" s="93"/>
      <c r="C773" s="2"/>
      <c r="D773" s="2"/>
      <c r="E773" s="2"/>
      <c r="F773" s="2"/>
      <c r="G773" s="2"/>
      <c r="H773" s="94"/>
      <c r="I773" s="94"/>
      <c r="J773" s="94"/>
      <c r="K773" s="94"/>
      <c r="L773" s="94"/>
      <c r="M773" s="94"/>
      <c r="N773" s="94"/>
      <c r="O773" s="94"/>
      <c r="P773" s="94"/>
      <c r="Q773" s="94"/>
      <c r="R773" s="94"/>
      <c r="S773" s="94"/>
      <c r="T773" s="94"/>
      <c r="U773" s="94"/>
      <c r="V773" s="94"/>
      <c r="W773" s="94"/>
      <c r="X773" s="94"/>
      <c r="Y773" s="94"/>
      <c r="Z773" s="94"/>
    </row>
    <row r="774" spans="1:26" ht="13">
      <c r="A774" s="93"/>
      <c r="B774" s="93"/>
      <c r="C774" s="2"/>
      <c r="D774" s="2"/>
      <c r="E774" s="2"/>
      <c r="F774" s="2"/>
      <c r="G774" s="2"/>
      <c r="H774" s="94"/>
      <c r="I774" s="94"/>
      <c r="J774" s="94"/>
      <c r="K774" s="94"/>
      <c r="L774" s="94"/>
      <c r="M774" s="94"/>
      <c r="N774" s="94"/>
      <c r="O774" s="94"/>
      <c r="P774" s="94"/>
      <c r="Q774" s="94"/>
      <c r="R774" s="94"/>
      <c r="S774" s="94"/>
      <c r="T774" s="94"/>
      <c r="U774" s="94"/>
      <c r="V774" s="94"/>
      <c r="W774" s="94"/>
      <c r="X774" s="94"/>
      <c r="Y774" s="94"/>
      <c r="Z774" s="94"/>
    </row>
    <row r="775" spans="1:26" ht="13">
      <c r="A775" s="93"/>
      <c r="B775" s="93"/>
      <c r="C775" s="2"/>
      <c r="D775" s="2"/>
      <c r="E775" s="2"/>
      <c r="F775" s="2"/>
      <c r="G775" s="2"/>
      <c r="H775" s="94"/>
      <c r="I775" s="94"/>
      <c r="J775" s="94"/>
      <c r="K775" s="94"/>
      <c r="L775" s="94"/>
      <c r="M775" s="94"/>
      <c r="N775" s="94"/>
      <c r="O775" s="94"/>
      <c r="P775" s="94"/>
      <c r="Q775" s="94"/>
      <c r="R775" s="94"/>
      <c r="S775" s="94"/>
      <c r="T775" s="94"/>
      <c r="U775" s="94"/>
      <c r="V775" s="94"/>
      <c r="W775" s="94"/>
      <c r="X775" s="94"/>
      <c r="Y775" s="94"/>
      <c r="Z775" s="94"/>
    </row>
    <row r="776" spans="1:26" ht="13">
      <c r="A776" s="93"/>
      <c r="B776" s="93"/>
      <c r="C776" s="2"/>
      <c r="D776" s="2"/>
      <c r="E776" s="2"/>
      <c r="F776" s="2"/>
      <c r="G776" s="2"/>
      <c r="H776" s="94"/>
      <c r="I776" s="94"/>
      <c r="J776" s="94"/>
      <c r="K776" s="94"/>
      <c r="L776" s="94"/>
      <c r="M776" s="94"/>
      <c r="N776" s="94"/>
      <c r="O776" s="94"/>
      <c r="P776" s="94"/>
      <c r="Q776" s="94"/>
      <c r="R776" s="94"/>
      <c r="S776" s="94"/>
      <c r="T776" s="94"/>
      <c r="U776" s="94"/>
      <c r="V776" s="94"/>
      <c r="W776" s="94"/>
      <c r="X776" s="94"/>
      <c r="Y776" s="94"/>
      <c r="Z776" s="94"/>
    </row>
    <row r="777" spans="1:26" ht="13">
      <c r="A777" s="93"/>
      <c r="B777" s="93"/>
      <c r="C777" s="2"/>
      <c r="D777" s="2"/>
      <c r="E777" s="2"/>
      <c r="F777" s="2"/>
      <c r="G777" s="2"/>
      <c r="H777" s="94"/>
      <c r="I777" s="94"/>
      <c r="J777" s="94"/>
      <c r="K777" s="94"/>
      <c r="L777" s="94"/>
      <c r="M777" s="94"/>
      <c r="N777" s="94"/>
      <c r="O777" s="94"/>
      <c r="P777" s="94"/>
      <c r="Q777" s="94"/>
      <c r="R777" s="94"/>
      <c r="S777" s="94"/>
      <c r="T777" s="94"/>
      <c r="U777" s="94"/>
      <c r="V777" s="94"/>
      <c r="W777" s="94"/>
      <c r="X777" s="94"/>
      <c r="Y777" s="94"/>
      <c r="Z777" s="94"/>
    </row>
    <row r="778" spans="1:26" ht="13">
      <c r="A778" s="93"/>
      <c r="B778" s="93"/>
      <c r="C778" s="2"/>
      <c r="D778" s="2"/>
      <c r="E778" s="2"/>
      <c r="F778" s="2"/>
      <c r="G778" s="2"/>
      <c r="H778" s="94"/>
      <c r="I778" s="94"/>
      <c r="J778" s="94"/>
      <c r="K778" s="94"/>
      <c r="L778" s="94"/>
      <c r="M778" s="94"/>
      <c r="N778" s="94"/>
      <c r="O778" s="94"/>
      <c r="P778" s="94"/>
      <c r="Q778" s="94"/>
      <c r="R778" s="94"/>
      <c r="S778" s="94"/>
      <c r="T778" s="94"/>
      <c r="U778" s="94"/>
      <c r="V778" s="94"/>
      <c r="W778" s="94"/>
      <c r="X778" s="94"/>
      <c r="Y778" s="94"/>
      <c r="Z778" s="94"/>
    </row>
    <row r="779" spans="1:26" ht="13">
      <c r="A779" s="93"/>
      <c r="B779" s="93"/>
      <c r="C779" s="2"/>
      <c r="D779" s="2"/>
      <c r="E779" s="2"/>
      <c r="F779" s="2"/>
      <c r="G779" s="2"/>
      <c r="H779" s="94"/>
      <c r="I779" s="94"/>
      <c r="J779" s="94"/>
      <c r="K779" s="94"/>
      <c r="L779" s="94"/>
      <c r="M779" s="94"/>
      <c r="N779" s="94"/>
      <c r="O779" s="94"/>
      <c r="P779" s="94"/>
      <c r="Q779" s="94"/>
      <c r="R779" s="94"/>
      <c r="S779" s="94"/>
      <c r="T779" s="94"/>
      <c r="U779" s="94"/>
      <c r="V779" s="94"/>
      <c r="W779" s="94"/>
      <c r="X779" s="94"/>
      <c r="Y779" s="94"/>
      <c r="Z779" s="94"/>
    </row>
    <row r="780" spans="1:26" ht="13">
      <c r="A780" s="93"/>
      <c r="B780" s="93"/>
      <c r="C780" s="2"/>
      <c r="D780" s="2"/>
      <c r="E780" s="2"/>
      <c r="F780" s="2"/>
      <c r="G780" s="2"/>
      <c r="H780" s="94"/>
      <c r="I780" s="94"/>
      <c r="J780" s="94"/>
      <c r="K780" s="94"/>
      <c r="L780" s="94"/>
      <c r="M780" s="94"/>
      <c r="N780" s="94"/>
      <c r="O780" s="94"/>
      <c r="P780" s="94"/>
      <c r="Q780" s="94"/>
      <c r="R780" s="94"/>
      <c r="S780" s="94"/>
      <c r="T780" s="94"/>
      <c r="U780" s="94"/>
      <c r="V780" s="94"/>
      <c r="W780" s="94"/>
      <c r="X780" s="94"/>
      <c r="Y780" s="94"/>
      <c r="Z780" s="94"/>
    </row>
    <row r="781" spans="1:26" ht="13">
      <c r="A781" s="93"/>
      <c r="B781" s="93"/>
      <c r="C781" s="2"/>
      <c r="D781" s="2"/>
      <c r="E781" s="2"/>
      <c r="F781" s="2"/>
      <c r="G781" s="2"/>
      <c r="H781" s="94"/>
      <c r="I781" s="94"/>
      <c r="J781" s="94"/>
      <c r="K781" s="94"/>
      <c r="L781" s="94"/>
      <c r="M781" s="94"/>
      <c r="N781" s="94"/>
      <c r="O781" s="94"/>
      <c r="P781" s="94"/>
      <c r="Q781" s="94"/>
      <c r="R781" s="94"/>
      <c r="S781" s="94"/>
      <c r="T781" s="94"/>
      <c r="U781" s="94"/>
      <c r="V781" s="94"/>
      <c r="W781" s="94"/>
      <c r="X781" s="94"/>
      <c r="Y781" s="94"/>
      <c r="Z781" s="94"/>
    </row>
    <row r="782" spans="1:26" ht="13">
      <c r="A782" s="93"/>
      <c r="B782" s="93"/>
      <c r="C782" s="2"/>
      <c r="D782" s="2"/>
      <c r="E782" s="2"/>
      <c r="F782" s="2"/>
      <c r="G782" s="2"/>
      <c r="H782" s="94"/>
      <c r="I782" s="94"/>
      <c r="J782" s="94"/>
      <c r="K782" s="94"/>
      <c r="L782" s="94"/>
      <c r="M782" s="94"/>
      <c r="N782" s="94"/>
      <c r="O782" s="94"/>
      <c r="P782" s="94"/>
      <c r="Q782" s="94"/>
      <c r="R782" s="94"/>
      <c r="S782" s="94"/>
      <c r="T782" s="94"/>
      <c r="U782" s="94"/>
      <c r="V782" s="94"/>
      <c r="W782" s="94"/>
      <c r="X782" s="94"/>
      <c r="Y782" s="94"/>
      <c r="Z782" s="94"/>
    </row>
    <row r="783" spans="1:26" ht="13">
      <c r="A783" s="93"/>
      <c r="B783" s="93"/>
      <c r="C783" s="2"/>
      <c r="D783" s="2"/>
      <c r="E783" s="2"/>
      <c r="F783" s="2"/>
      <c r="G783" s="2"/>
      <c r="H783" s="94"/>
      <c r="I783" s="94"/>
      <c r="J783" s="94"/>
      <c r="K783" s="94"/>
      <c r="L783" s="94"/>
      <c r="M783" s="94"/>
      <c r="N783" s="94"/>
      <c r="O783" s="94"/>
      <c r="P783" s="94"/>
      <c r="Q783" s="94"/>
      <c r="R783" s="94"/>
      <c r="S783" s="94"/>
      <c r="T783" s="94"/>
      <c r="U783" s="94"/>
      <c r="V783" s="94"/>
      <c r="W783" s="94"/>
      <c r="X783" s="94"/>
      <c r="Y783" s="94"/>
      <c r="Z783" s="94"/>
    </row>
    <row r="784" spans="1:26" ht="13">
      <c r="A784" s="93"/>
      <c r="B784" s="93"/>
      <c r="C784" s="2"/>
      <c r="D784" s="2"/>
      <c r="E784" s="2"/>
      <c r="F784" s="2"/>
      <c r="G784" s="2"/>
      <c r="H784" s="94"/>
      <c r="I784" s="94"/>
      <c r="J784" s="94"/>
      <c r="K784" s="94"/>
      <c r="L784" s="94"/>
      <c r="M784" s="94"/>
      <c r="N784" s="94"/>
      <c r="O784" s="94"/>
      <c r="P784" s="94"/>
      <c r="Q784" s="94"/>
      <c r="R784" s="94"/>
      <c r="S784" s="94"/>
      <c r="T784" s="94"/>
      <c r="U784" s="94"/>
      <c r="V784" s="94"/>
      <c r="W784" s="94"/>
      <c r="X784" s="94"/>
      <c r="Y784" s="94"/>
      <c r="Z784" s="94"/>
    </row>
    <row r="785" spans="1:26" ht="13">
      <c r="A785" s="93"/>
      <c r="B785" s="93"/>
      <c r="C785" s="2"/>
      <c r="D785" s="2"/>
      <c r="E785" s="2"/>
      <c r="F785" s="2"/>
      <c r="G785" s="2"/>
      <c r="H785" s="94"/>
      <c r="I785" s="94"/>
      <c r="J785" s="94"/>
      <c r="K785" s="94"/>
      <c r="L785" s="94"/>
      <c r="M785" s="94"/>
      <c r="N785" s="94"/>
      <c r="O785" s="94"/>
      <c r="P785" s="94"/>
      <c r="Q785" s="94"/>
      <c r="R785" s="94"/>
      <c r="S785" s="94"/>
      <c r="T785" s="94"/>
      <c r="U785" s="94"/>
      <c r="V785" s="94"/>
      <c r="W785" s="94"/>
      <c r="X785" s="94"/>
      <c r="Y785" s="94"/>
      <c r="Z785" s="94"/>
    </row>
    <row r="786" spans="1:26" ht="13">
      <c r="A786" s="93"/>
      <c r="B786" s="93"/>
      <c r="C786" s="2"/>
      <c r="D786" s="2"/>
      <c r="E786" s="2"/>
      <c r="F786" s="2"/>
      <c r="G786" s="2"/>
      <c r="H786" s="94"/>
      <c r="I786" s="94"/>
      <c r="J786" s="94"/>
      <c r="K786" s="94"/>
      <c r="L786" s="94"/>
      <c r="M786" s="94"/>
      <c r="N786" s="94"/>
      <c r="O786" s="94"/>
      <c r="P786" s="94"/>
      <c r="Q786" s="94"/>
      <c r="R786" s="94"/>
      <c r="S786" s="94"/>
      <c r="T786" s="94"/>
      <c r="U786" s="94"/>
      <c r="V786" s="94"/>
      <c r="W786" s="94"/>
      <c r="X786" s="94"/>
      <c r="Y786" s="94"/>
      <c r="Z786" s="94"/>
    </row>
    <row r="787" spans="1:26" ht="13">
      <c r="A787" s="93"/>
      <c r="B787" s="93"/>
      <c r="C787" s="2"/>
      <c r="D787" s="2"/>
      <c r="E787" s="2"/>
      <c r="F787" s="2"/>
      <c r="G787" s="2"/>
      <c r="H787" s="94"/>
      <c r="I787" s="94"/>
      <c r="J787" s="94"/>
      <c r="K787" s="94"/>
      <c r="L787" s="94"/>
      <c r="M787" s="94"/>
      <c r="N787" s="94"/>
      <c r="O787" s="94"/>
      <c r="P787" s="94"/>
      <c r="Q787" s="94"/>
      <c r="R787" s="94"/>
      <c r="S787" s="94"/>
      <c r="T787" s="94"/>
      <c r="U787" s="94"/>
      <c r="V787" s="94"/>
      <c r="W787" s="94"/>
      <c r="X787" s="94"/>
      <c r="Y787" s="94"/>
      <c r="Z787" s="94"/>
    </row>
    <row r="788" spans="1:26" ht="13">
      <c r="A788" s="93"/>
      <c r="B788" s="93"/>
      <c r="C788" s="2"/>
      <c r="D788" s="2"/>
      <c r="E788" s="2"/>
      <c r="F788" s="2"/>
      <c r="G788" s="2"/>
      <c r="H788" s="94"/>
      <c r="I788" s="94"/>
      <c r="J788" s="94"/>
      <c r="K788" s="94"/>
      <c r="L788" s="94"/>
      <c r="M788" s="94"/>
      <c r="N788" s="94"/>
      <c r="O788" s="94"/>
      <c r="P788" s="94"/>
      <c r="Q788" s="94"/>
      <c r="R788" s="94"/>
      <c r="S788" s="94"/>
      <c r="T788" s="94"/>
      <c r="U788" s="94"/>
      <c r="V788" s="94"/>
      <c r="W788" s="94"/>
      <c r="X788" s="94"/>
      <c r="Y788" s="94"/>
      <c r="Z788" s="94"/>
    </row>
    <row r="789" spans="1:26" ht="13">
      <c r="A789" s="93"/>
      <c r="B789" s="93"/>
      <c r="C789" s="2"/>
      <c r="D789" s="2"/>
      <c r="E789" s="2"/>
      <c r="F789" s="2"/>
      <c r="G789" s="2"/>
      <c r="H789" s="94"/>
      <c r="I789" s="94"/>
      <c r="J789" s="94"/>
      <c r="K789" s="94"/>
      <c r="L789" s="94"/>
      <c r="M789" s="94"/>
      <c r="N789" s="94"/>
      <c r="O789" s="94"/>
      <c r="P789" s="94"/>
      <c r="Q789" s="94"/>
      <c r="R789" s="94"/>
      <c r="S789" s="94"/>
      <c r="T789" s="94"/>
      <c r="U789" s="94"/>
      <c r="V789" s="94"/>
      <c r="W789" s="94"/>
      <c r="X789" s="94"/>
      <c r="Y789" s="94"/>
      <c r="Z789" s="94"/>
    </row>
    <row r="790" spans="1:26" ht="13">
      <c r="A790" s="93"/>
      <c r="B790" s="93"/>
      <c r="C790" s="2"/>
      <c r="D790" s="2"/>
      <c r="E790" s="2"/>
      <c r="F790" s="2"/>
      <c r="G790" s="2"/>
      <c r="H790" s="94"/>
      <c r="I790" s="94"/>
      <c r="J790" s="94"/>
      <c r="K790" s="94"/>
      <c r="L790" s="94"/>
      <c r="M790" s="94"/>
      <c r="N790" s="94"/>
      <c r="O790" s="94"/>
      <c r="P790" s="94"/>
      <c r="Q790" s="94"/>
      <c r="R790" s="94"/>
      <c r="S790" s="94"/>
      <c r="T790" s="94"/>
      <c r="U790" s="94"/>
      <c r="V790" s="94"/>
      <c r="W790" s="94"/>
      <c r="X790" s="94"/>
      <c r="Y790" s="94"/>
      <c r="Z790" s="94"/>
    </row>
    <row r="791" spans="1:26" ht="13">
      <c r="A791" s="93"/>
      <c r="B791" s="93"/>
      <c r="C791" s="2"/>
      <c r="D791" s="2"/>
      <c r="E791" s="2"/>
      <c r="F791" s="2"/>
      <c r="G791" s="2"/>
      <c r="H791" s="94"/>
      <c r="I791" s="94"/>
      <c r="J791" s="94"/>
      <c r="K791" s="94"/>
      <c r="L791" s="94"/>
      <c r="M791" s="94"/>
      <c r="N791" s="94"/>
      <c r="O791" s="94"/>
      <c r="P791" s="94"/>
      <c r="Q791" s="94"/>
      <c r="R791" s="94"/>
      <c r="S791" s="94"/>
      <c r="T791" s="94"/>
      <c r="U791" s="94"/>
      <c r="V791" s="94"/>
      <c r="W791" s="94"/>
      <c r="X791" s="94"/>
      <c r="Y791" s="94"/>
      <c r="Z791" s="94"/>
    </row>
    <row r="792" spans="1:26" ht="13">
      <c r="A792" s="93"/>
      <c r="B792" s="93"/>
      <c r="C792" s="2"/>
      <c r="D792" s="2"/>
      <c r="E792" s="2"/>
      <c r="F792" s="2"/>
      <c r="G792" s="2"/>
      <c r="H792" s="94"/>
      <c r="I792" s="94"/>
      <c r="J792" s="94"/>
      <c r="K792" s="94"/>
      <c r="L792" s="94"/>
      <c r="M792" s="94"/>
      <c r="N792" s="94"/>
      <c r="O792" s="94"/>
      <c r="P792" s="94"/>
      <c r="Q792" s="94"/>
      <c r="R792" s="94"/>
      <c r="S792" s="94"/>
      <c r="T792" s="94"/>
      <c r="U792" s="94"/>
      <c r="V792" s="94"/>
      <c r="W792" s="94"/>
      <c r="X792" s="94"/>
      <c r="Y792" s="94"/>
      <c r="Z792" s="94"/>
    </row>
    <row r="793" spans="1:26" ht="13">
      <c r="A793" s="93"/>
      <c r="B793" s="93"/>
      <c r="C793" s="2"/>
      <c r="D793" s="2"/>
      <c r="E793" s="2"/>
      <c r="F793" s="2"/>
      <c r="G793" s="2"/>
      <c r="H793" s="94"/>
      <c r="I793" s="94"/>
      <c r="J793" s="94"/>
      <c r="K793" s="94"/>
      <c r="L793" s="94"/>
      <c r="M793" s="94"/>
      <c r="N793" s="94"/>
      <c r="O793" s="94"/>
      <c r="P793" s="94"/>
      <c r="Q793" s="94"/>
      <c r="R793" s="94"/>
      <c r="S793" s="94"/>
      <c r="T793" s="94"/>
      <c r="U793" s="94"/>
      <c r="V793" s="94"/>
      <c r="W793" s="94"/>
      <c r="X793" s="94"/>
      <c r="Y793" s="94"/>
      <c r="Z793" s="94"/>
    </row>
    <row r="794" spans="1:26" ht="13">
      <c r="A794" s="93"/>
      <c r="B794" s="93"/>
      <c r="C794" s="2"/>
      <c r="D794" s="2"/>
      <c r="E794" s="2"/>
      <c r="F794" s="2"/>
      <c r="G794" s="2"/>
      <c r="H794" s="94"/>
      <c r="I794" s="94"/>
      <c r="J794" s="94"/>
      <c r="K794" s="94"/>
      <c r="L794" s="94"/>
      <c r="M794" s="94"/>
      <c r="N794" s="94"/>
      <c r="O794" s="94"/>
      <c r="P794" s="94"/>
      <c r="Q794" s="94"/>
      <c r="R794" s="94"/>
      <c r="S794" s="94"/>
      <c r="T794" s="94"/>
      <c r="U794" s="94"/>
      <c r="V794" s="94"/>
      <c r="W794" s="94"/>
      <c r="X794" s="94"/>
      <c r="Y794" s="94"/>
      <c r="Z794" s="94"/>
    </row>
    <row r="795" spans="1:26" ht="13">
      <c r="A795" s="93"/>
      <c r="B795" s="93"/>
      <c r="C795" s="2"/>
      <c r="D795" s="2"/>
      <c r="E795" s="2"/>
      <c r="F795" s="2"/>
      <c r="G795" s="2"/>
      <c r="H795" s="94"/>
      <c r="I795" s="94"/>
      <c r="J795" s="94"/>
      <c r="K795" s="94"/>
      <c r="L795" s="94"/>
      <c r="M795" s="94"/>
      <c r="N795" s="94"/>
      <c r="O795" s="94"/>
      <c r="P795" s="94"/>
      <c r="Q795" s="94"/>
      <c r="R795" s="94"/>
      <c r="S795" s="94"/>
      <c r="T795" s="94"/>
      <c r="U795" s="94"/>
      <c r="V795" s="94"/>
      <c r="W795" s="94"/>
      <c r="X795" s="94"/>
      <c r="Y795" s="94"/>
      <c r="Z795" s="94"/>
    </row>
    <row r="796" spans="1:26" ht="13">
      <c r="A796" s="93"/>
      <c r="B796" s="93"/>
      <c r="C796" s="2"/>
      <c r="D796" s="2"/>
      <c r="E796" s="2"/>
      <c r="F796" s="2"/>
      <c r="G796" s="2"/>
      <c r="H796" s="94"/>
      <c r="I796" s="94"/>
      <c r="J796" s="94"/>
      <c r="K796" s="94"/>
      <c r="L796" s="94"/>
      <c r="M796" s="94"/>
      <c r="N796" s="94"/>
      <c r="O796" s="94"/>
      <c r="P796" s="94"/>
      <c r="Q796" s="94"/>
      <c r="R796" s="94"/>
      <c r="S796" s="94"/>
      <c r="T796" s="94"/>
      <c r="U796" s="94"/>
      <c r="V796" s="94"/>
      <c r="W796" s="94"/>
      <c r="X796" s="94"/>
      <c r="Y796" s="94"/>
      <c r="Z796" s="94"/>
    </row>
    <row r="797" spans="1:26" ht="13">
      <c r="A797" s="93"/>
      <c r="B797" s="93"/>
      <c r="C797" s="2"/>
      <c r="D797" s="2"/>
      <c r="E797" s="2"/>
      <c r="F797" s="2"/>
      <c r="G797" s="2"/>
      <c r="H797" s="94"/>
      <c r="I797" s="94"/>
      <c r="J797" s="94"/>
      <c r="K797" s="94"/>
      <c r="L797" s="94"/>
      <c r="M797" s="94"/>
      <c r="N797" s="94"/>
      <c r="O797" s="94"/>
      <c r="P797" s="94"/>
      <c r="Q797" s="94"/>
      <c r="R797" s="94"/>
      <c r="S797" s="94"/>
      <c r="T797" s="94"/>
      <c r="U797" s="94"/>
      <c r="V797" s="94"/>
      <c r="W797" s="94"/>
      <c r="X797" s="94"/>
      <c r="Y797" s="94"/>
      <c r="Z797" s="94"/>
    </row>
    <row r="798" spans="1:26" ht="13">
      <c r="A798" s="93"/>
      <c r="B798" s="93"/>
      <c r="C798" s="2"/>
      <c r="D798" s="2"/>
      <c r="E798" s="2"/>
      <c r="F798" s="2"/>
      <c r="G798" s="2"/>
      <c r="H798" s="94"/>
      <c r="I798" s="94"/>
      <c r="J798" s="94"/>
      <c r="K798" s="94"/>
      <c r="L798" s="94"/>
      <c r="M798" s="94"/>
      <c r="N798" s="94"/>
      <c r="O798" s="94"/>
      <c r="P798" s="94"/>
      <c r="Q798" s="94"/>
      <c r="R798" s="94"/>
      <c r="S798" s="94"/>
      <c r="T798" s="94"/>
      <c r="U798" s="94"/>
      <c r="V798" s="94"/>
      <c r="W798" s="94"/>
      <c r="X798" s="94"/>
      <c r="Y798" s="94"/>
      <c r="Z798" s="94"/>
    </row>
    <row r="799" spans="1:26" ht="13">
      <c r="A799" s="93"/>
      <c r="B799" s="93"/>
      <c r="C799" s="2"/>
      <c r="D799" s="2"/>
      <c r="E799" s="2"/>
      <c r="F799" s="2"/>
      <c r="G799" s="2"/>
      <c r="H799" s="94"/>
      <c r="I799" s="94"/>
      <c r="J799" s="94"/>
      <c r="K799" s="94"/>
      <c r="L799" s="94"/>
      <c r="M799" s="94"/>
      <c r="N799" s="94"/>
      <c r="O799" s="94"/>
      <c r="P799" s="94"/>
      <c r="Q799" s="94"/>
      <c r="R799" s="94"/>
      <c r="S799" s="94"/>
      <c r="T799" s="94"/>
      <c r="U799" s="94"/>
      <c r="V799" s="94"/>
      <c r="W799" s="94"/>
      <c r="X799" s="94"/>
      <c r="Y799" s="94"/>
      <c r="Z799" s="94"/>
    </row>
    <row r="800" spans="1:26" ht="13">
      <c r="A800" s="93"/>
      <c r="B800" s="93"/>
      <c r="C800" s="2"/>
      <c r="D800" s="2"/>
      <c r="E800" s="2"/>
      <c r="F800" s="2"/>
      <c r="G800" s="2"/>
      <c r="H800" s="94"/>
      <c r="I800" s="94"/>
      <c r="J800" s="94"/>
      <c r="K800" s="94"/>
      <c r="L800" s="94"/>
      <c r="M800" s="94"/>
      <c r="N800" s="94"/>
      <c r="O800" s="94"/>
      <c r="P800" s="94"/>
      <c r="Q800" s="94"/>
      <c r="R800" s="94"/>
      <c r="S800" s="94"/>
      <c r="T800" s="94"/>
      <c r="U800" s="94"/>
      <c r="V800" s="94"/>
      <c r="W800" s="94"/>
      <c r="X800" s="94"/>
      <c r="Y800" s="94"/>
      <c r="Z800" s="94"/>
    </row>
    <row r="801" spans="1:26" ht="13">
      <c r="A801" s="93"/>
      <c r="B801" s="93"/>
      <c r="C801" s="2"/>
      <c r="D801" s="2"/>
      <c r="E801" s="2"/>
      <c r="F801" s="2"/>
      <c r="G801" s="2"/>
      <c r="H801" s="94"/>
      <c r="I801" s="94"/>
      <c r="J801" s="94"/>
      <c r="K801" s="94"/>
      <c r="L801" s="94"/>
      <c r="M801" s="94"/>
      <c r="N801" s="94"/>
      <c r="O801" s="94"/>
      <c r="P801" s="94"/>
      <c r="Q801" s="94"/>
      <c r="R801" s="94"/>
      <c r="S801" s="94"/>
      <c r="T801" s="94"/>
      <c r="U801" s="94"/>
      <c r="V801" s="94"/>
      <c r="W801" s="94"/>
      <c r="X801" s="94"/>
      <c r="Y801" s="94"/>
      <c r="Z801" s="94"/>
    </row>
    <row r="802" spans="1:26" ht="13">
      <c r="A802" s="93"/>
      <c r="B802" s="93"/>
      <c r="C802" s="2"/>
      <c r="D802" s="2"/>
      <c r="E802" s="2"/>
      <c r="F802" s="2"/>
      <c r="G802" s="2"/>
      <c r="H802" s="94"/>
      <c r="I802" s="94"/>
      <c r="J802" s="94"/>
      <c r="K802" s="94"/>
      <c r="L802" s="94"/>
      <c r="M802" s="94"/>
      <c r="N802" s="94"/>
      <c r="O802" s="94"/>
      <c r="P802" s="94"/>
      <c r="Q802" s="94"/>
      <c r="R802" s="94"/>
      <c r="S802" s="94"/>
      <c r="T802" s="94"/>
      <c r="U802" s="94"/>
      <c r="V802" s="94"/>
      <c r="W802" s="94"/>
      <c r="X802" s="94"/>
      <c r="Y802" s="94"/>
      <c r="Z802" s="94"/>
    </row>
    <row r="803" spans="1:26" ht="13">
      <c r="A803" s="93"/>
      <c r="B803" s="93"/>
      <c r="C803" s="2"/>
      <c r="D803" s="2"/>
      <c r="E803" s="2"/>
      <c r="F803" s="2"/>
      <c r="G803" s="2"/>
      <c r="H803" s="94"/>
      <c r="I803" s="94"/>
      <c r="J803" s="94"/>
      <c r="K803" s="94"/>
      <c r="L803" s="94"/>
      <c r="M803" s="94"/>
      <c r="N803" s="94"/>
      <c r="O803" s="94"/>
      <c r="P803" s="94"/>
      <c r="Q803" s="94"/>
      <c r="R803" s="94"/>
      <c r="S803" s="94"/>
      <c r="T803" s="94"/>
      <c r="U803" s="94"/>
      <c r="V803" s="94"/>
      <c r="W803" s="94"/>
      <c r="X803" s="94"/>
      <c r="Y803" s="94"/>
      <c r="Z803" s="94"/>
    </row>
    <row r="804" spans="1:26" ht="13">
      <c r="A804" s="93"/>
      <c r="B804" s="93"/>
      <c r="C804" s="2"/>
      <c r="D804" s="2"/>
      <c r="E804" s="2"/>
      <c r="F804" s="2"/>
      <c r="G804" s="2"/>
      <c r="H804" s="94"/>
      <c r="I804" s="94"/>
      <c r="J804" s="94"/>
      <c r="K804" s="94"/>
      <c r="L804" s="94"/>
      <c r="M804" s="94"/>
      <c r="N804" s="94"/>
      <c r="O804" s="94"/>
      <c r="P804" s="94"/>
      <c r="Q804" s="94"/>
      <c r="R804" s="94"/>
      <c r="S804" s="94"/>
      <c r="T804" s="94"/>
      <c r="U804" s="94"/>
      <c r="V804" s="94"/>
      <c r="W804" s="94"/>
      <c r="X804" s="94"/>
      <c r="Y804" s="94"/>
      <c r="Z804" s="94"/>
    </row>
    <row r="805" spans="1:26" ht="13">
      <c r="A805" s="93"/>
      <c r="B805" s="93"/>
      <c r="C805" s="2"/>
      <c r="D805" s="2"/>
      <c r="E805" s="2"/>
      <c r="F805" s="2"/>
      <c r="G805" s="2"/>
      <c r="H805" s="94"/>
      <c r="I805" s="94"/>
      <c r="J805" s="94"/>
      <c r="K805" s="94"/>
      <c r="L805" s="94"/>
      <c r="M805" s="94"/>
      <c r="N805" s="94"/>
      <c r="O805" s="94"/>
      <c r="P805" s="94"/>
      <c r="Q805" s="94"/>
      <c r="R805" s="94"/>
      <c r="S805" s="94"/>
      <c r="T805" s="94"/>
      <c r="U805" s="94"/>
      <c r="V805" s="94"/>
      <c r="W805" s="94"/>
      <c r="X805" s="94"/>
      <c r="Y805" s="94"/>
      <c r="Z805" s="94"/>
    </row>
    <row r="806" spans="1:26" ht="13">
      <c r="A806" s="93"/>
      <c r="B806" s="93"/>
      <c r="C806" s="2"/>
      <c r="D806" s="2"/>
      <c r="E806" s="2"/>
      <c r="F806" s="2"/>
      <c r="G806" s="2"/>
      <c r="H806" s="94"/>
      <c r="I806" s="94"/>
      <c r="J806" s="94"/>
      <c r="K806" s="94"/>
      <c r="L806" s="94"/>
      <c r="M806" s="94"/>
      <c r="N806" s="94"/>
      <c r="O806" s="94"/>
      <c r="P806" s="94"/>
      <c r="Q806" s="94"/>
      <c r="R806" s="94"/>
      <c r="S806" s="94"/>
      <c r="T806" s="94"/>
      <c r="U806" s="94"/>
      <c r="V806" s="94"/>
      <c r="W806" s="94"/>
      <c r="X806" s="94"/>
      <c r="Y806" s="94"/>
      <c r="Z806" s="94"/>
    </row>
    <row r="807" spans="1:26" ht="13">
      <c r="A807" s="93"/>
      <c r="B807" s="93"/>
      <c r="C807" s="2"/>
      <c r="D807" s="2"/>
      <c r="E807" s="2"/>
      <c r="F807" s="2"/>
      <c r="G807" s="2"/>
      <c r="H807" s="94"/>
      <c r="I807" s="94"/>
      <c r="J807" s="94"/>
      <c r="K807" s="94"/>
      <c r="L807" s="94"/>
      <c r="M807" s="94"/>
      <c r="N807" s="94"/>
      <c r="O807" s="94"/>
      <c r="P807" s="94"/>
      <c r="Q807" s="94"/>
      <c r="R807" s="94"/>
      <c r="S807" s="94"/>
      <c r="T807" s="94"/>
      <c r="U807" s="94"/>
      <c r="V807" s="94"/>
      <c r="W807" s="94"/>
      <c r="X807" s="94"/>
      <c r="Y807" s="94"/>
      <c r="Z807" s="94"/>
    </row>
    <row r="808" spans="1:26" ht="13">
      <c r="A808" s="93"/>
      <c r="B808" s="93"/>
      <c r="C808" s="2"/>
      <c r="D808" s="2"/>
      <c r="E808" s="2"/>
      <c r="F808" s="2"/>
      <c r="G808" s="2"/>
      <c r="H808" s="94"/>
      <c r="I808" s="94"/>
      <c r="J808" s="94"/>
      <c r="K808" s="94"/>
      <c r="L808" s="94"/>
      <c r="M808" s="94"/>
      <c r="N808" s="94"/>
      <c r="O808" s="94"/>
      <c r="P808" s="94"/>
      <c r="Q808" s="94"/>
      <c r="R808" s="94"/>
      <c r="S808" s="94"/>
      <c r="T808" s="94"/>
      <c r="U808" s="94"/>
      <c r="V808" s="94"/>
      <c r="W808" s="94"/>
      <c r="X808" s="94"/>
      <c r="Y808" s="94"/>
      <c r="Z808" s="94"/>
    </row>
    <row r="809" spans="1:26" ht="13">
      <c r="A809" s="93"/>
      <c r="B809" s="93"/>
      <c r="C809" s="2"/>
      <c r="D809" s="2"/>
      <c r="E809" s="2"/>
      <c r="F809" s="2"/>
      <c r="G809" s="2"/>
      <c r="H809" s="94"/>
      <c r="I809" s="94"/>
      <c r="J809" s="94"/>
      <c r="K809" s="94"/>
      <c r="L809" s="94"/>
      <c r="M809" s="94"/>
      <c r="N809" s="94"/>
      <c r="O809" s="94"/>
      <c r="P809" s="94"/>
      <c r="Q809" s="94"/>
      <c r="R809" s="94"/>
      <c r="S809" s="94"/>
      <c r="T809" s="94"/>
      <c r="U809" s="94"/>
      <c r="V809" s="94"/>
      <c r="W809" s="94"/>
      <c r="X809" s="94"/>
      <c r="Y809" s="94"/>
      <c r="Z809" s="94"/>
    </row>
    <row r="810" spans="1:26" ht="13">
      <c r="A810" s="93"/>
      <c r="B810" s="93"/>
      <c r="C810" s="2"/>
      <c r="D810" s="2"/>
      <c r="E810" s="2"/>
      <c r="F810" s="2"/>
      <c r="G810" s="2"/>
      <c r="H810" s="94"/>
      <c r="I810" s="94"/>
      <c r="J810" s="94"/>
      <c r="K810" s="94"/>
      <c r="L810" s="94"/>
      <c r="M810" s="94"/>
      <c r="N810" s="94"/>
      <c r="O810" s="94"/>
      <c r="P810" s="94"/>
      <c r="Q810" s="94"/>
      <c r="R810" s="94"/>
      <c r="S810" s="94"/>
      <c r="T810" s="94"/>
      <c r="U810" s="94"/>
      <c r="V810" s="94"/>
      <c r="W810" s="94"/>
      <c r="X810" s="94"/>
      <c r="Y810" s="94"/>
      <c r="Z810" s="94"/>
    </row>
    <row r="811" spans="1:26" ht="13">
      <c r="A811" s="93"/>
      <c r="B811" s="93"/>
      <c r="C811" s="2"/>
      <c r="D811" s="2"/>
      <c r="E811" s="2"/>
      <c r="F811" s="2"/>
      <c r="G811" s="2"/>
      <c r="H811" s="94"/>
      <c r="I811" s="94"/>
      <c r="J811" s="94"/>
      <c r="K811" s="94"/>
      <c r="L811" s="94"/>
      <c r="M811" s="94"/>
      <c r="N811" s="94"/>
      <c r="O811" s="94"/>
      <c r="P811" s="94"/>
      <c r="Q811" s="94"/>
      <c r="R811" s="94"/>
      <c r="S811" s="94"/>
      <c r="T811" s="94"/>
      <c r="U811" s="94"/>
      <c r="V811" s="94"/>
      <c r="W811" s="94"/>
      <c r="X811" s="94"/>
      <c r="Y811" s="94"/>
      <c r="Z811" s="94"/>
    </row>
    <row r="812" spans="1:26" ht="13">
      <c r="A812" s="93"/>
      <c r="B812" s="93"/>
      <c r="C812" s="2"/>
      <c r="D812" s="2"/>
      <c r="E812" s="2"/>
      <c r="F812" s="2"/>
      <c r="G812" s="2"/>
      <c r="H812" s="94"/>
      <c r="I812" s="94"/>
      <c r="J812" s="94"/>
      <c r="K812" s="94"/>
      <c r="L812" s="94"/>
      <c r="M812" s="94"/>
      <c r="N812" s="94"/>
      <c r="O812" s="94"/>
      <c r="P812" s="94"/>
      <c r="Q812" s="94"/>
      <c r="R812" s="94"/>
      <c r="S812" s="94"/>
      <c r="T812" s="94"/>
      <c r="U812" s="94"/>
      <c r="V812" s="94"/>
      <c r="W812" s="94"/>
      <c r="X812" s="94"/>
      <c r="Y812" s="94"/>
      <c r="Z812" s="94"/>
    </row>
    <row r="813" spans="1:26" ht="13">
      <c r="A813" s="93"/>
      <c r="B813" s="93"/>
      <c r="C813" s="2"/>
      <c r="D813" s="2"/>
      <c r="E813" s="2"/>
      <c r="F813" s="2"/>
      <c r="G813" s="2"/>
      <c r="H813" s="94"/>
      <c r="I813" s="94"/>
      <c r="J813" s="94"/>
      <c r="K813" s="94"/>
      <c r="L813" s="94"/>
      <c r="M813" s="94"/>
      <c r="N813" s="94"/>
      <c r="O813" s="94"/>
      <c r="P813" s="94"/>
      <c r="Q813" s="94"/>
      <c r="R813" s="94"/>
      <c r="S813" s="94"/>
      <c r="T813" s="94"/>
      <c r="U813" s="94"/>
      <c r="V813" s="94"/>
      <c r="W813" s="94"/>
      <c r="X813" s="94"/>
      <c r="Y813" s="94"/>
      <c r="Z813" s="94"/>
    </row>
    <row r="814" spans="1:26" ht="13">
      <c r="A814" s="93"/>
      <c r="B814" s="93"/>
      <c r="C814" s="2"/>
      <c r="D814" s="2"/>
      <c r="E814" s="2"/>
      <c r="F814" s="2"/>
      <c r="G814" s="2"/>
      <c r="H814" s="94"/>
      <c r="I814" s="94"/>
      <c r="J814" s="94"/>
      <c r="K814" s="94"/>
      <c r="L814" s="94"/>
      <c r="M814" s="94"/>
      <c r="N814" s="94"/>
      <c r="O814" s="94"/>
      <c r="P814" s="94"/>
      <c r="Q814" s="94"/>
      <c r="R814" s="94"/>
      <c r="S814" s="94"/>
      <c r="T814" s="94"/>
      <c r="U814" s="94"/>
      <c r="V814" s="94"/>
      <c r="W814" s="94"/>
      <c r="X814" s="94"/>
      <c r="Y814" s="94"/>
      <c r="Z814" s="94"/>
    </row>
    <row r="815" spans="1:26" ht="13">
      <c r="A815" s="93"/>
      <c r="B815" s="93"/>
      <c r="C815" s="2"/>
      <c r="D815" s="2"/>
      <c r="E815" s="2"/>
      <c r="F815" s="2"/>
      <c r="G815" s="2"/>
      <c r="H815" s="94"/>
      <c r="I815" s="94"/>
      <c r="J815" s="94"/>
      <c r="K815" s="94"/>
      <c r="L815" s="94"/>
      <c r="M815" s="94"/>
      <c r="N815" s="94"/>
      <c r="O815" s="94"/>
      <c r="P815" s="94"/>
      <c r="Q815" s="94"/>
      <c r="R815" s="94"/>
      <c r="S815" s="94"/>
      <c r="T815" s="94"/>
      <c r="U815" s="94"/>
      <c r="V815" s="94"/>
      <c r="W815" s="94"/>
      <c r="X815" s="94"/>
      <c r="Y815" s="94"/>
      <c r="Z815" s="94"/>
    </row>
    <row r="816" spans="1:26" ht="13">
      <c r="A816" s="93"/>
      <c r="B816" s="93"/>
      <c r="C816" s="2"/>
      <c r="D816" s="2"/>
      <c r="E816" s="2"/>
      <c r="F816" s="2"/>
      <c r="G816" s="2"/>
      <c r="H816" s="94"/>
      <c r="I816" s="94"/>
      <c r="J816" s="94"/>
      <c r="K816" s="94"/>
      <c r="L816" s="94"/>
      <c r="M816" s="94"/>
      <c r="N816" s="94"/>
      <c r="O816" s="94"/>
      <c r="P816" s="94"/>
      <c r="Q816" s="94"/>
      <c r="R816" s="94"/>
      <c r="S816" s="94"/>
      <c r="T816" s="94"/>
      <c r="U816" s="94"/>
      <c r="V816" s="94"/>
      <c r="W816" s="94"/>
      <c r="X816" s="94"/>
      <c r="Y816" s="94"/>
      <c r="Z816" s="94"/>
    </row>
    <row r="817" spans="1:26" ht="13">
      <c r="A817" s="93"/>
      <c r="B817" s="93"/>
      <c r="C817" s="2"/>
      <c r="D817" s="2"/>
      <c r="E817" s="2"/>
      <c r="F817" s="2"/>
      <c r="G817" s="2"/>
      <c r="H817" s="94"/>
      <c r="I817" s="94"/>
      <c r="J817" s="94"/>
      <c r="K817" s="94"/>
      <c r="L817" s="94"/>
      <c r="M817" s="94"/>
      <c r="N817" s="94"/>
      <c r="O817" s="94"/>
      <c r="P817" s="94"/>
      <c r="Q817" s="94"/>
      <c r="R817" s="94"/>
      <c r="S817" s="94"/>
      <c r="T817" s="94"/>
      <c r="U817" s="94"/>
      <c r="V817" s="94"/>
      <c r="W817" s="94"/>
      <c r="X817" s="94"/>
      <c r="Y817" s="94"/>
      <c r="Z817" s="94"/>
    </row>
    <row r="818" spans="1:26" ht="13">
      <c r="A818" s="93"/>
      <c r="B818" s="93"/>
      <c r="C818" s="2"/>
      <c r="D818" s="2"/>
      <c r="E818" s="2"/>
      <c r="F818" s="2"/>
      <c r="G818" s="2"/>
      <c r="H818" s="94"/>
      <c r="I818" s="94"/>
      <c r="J818" s="94"/>
      <c r="K818" s="94"/>
      <c r="L818" s="94"/>
      <c r="M818" s="94"/>
      <c r="N818" s="94"/>
      <c r="O818" s="94"/>
      <c r="P818" s="94"/>
      <c r="Q818" s="94"/>
      <c r="R818" s="94"/>
      <c r="S818" s="94"/>
      <c r="T818" s="94"/>
      <c r="U818" s="94"/>
      <c r="V818" s="94"/>
      <c r="W818" s="94"/>
      <c r="X818" s="94"/>
      <c r="Y818" s="94"/>
      <c r="Z818" s="94"/>
    </row>
    <row r="819" spans="1:26" ht="13">
      <c r="A819" s="93"/>
      <c r="B819" s="93"/>
      <c r="C819" s="2"/>
      <c r="D819" s="2"/>
      <c r="E819" s="2"/>
      <c r="F819" s="2"/>
      <c r="G819" s="2"/>
      <c r="H819" s="94"/>
      <c r="I819" s="94"/>
      <c r="J819" s="94"/>
      <c r="K819" s="94"/>
      <c r="L819" s="94"/>
      <c r="M819" s="94"/>
      <c r="N819" s="94"/>
      <c r="O819" s="94"/>
      <c r="P819" s="94"/>
      <c r="Q819" s="94"/>
      <c r="R819" s="94"/>
      <c r="S819" s="94"/>
      <c r="T819" s="94"/>
      <c r="U819" s="94"/>
      <c r="V819" s="94"/>
      <c r="W819" s="94"/>
      <c r="X819" s="94"/>
      <c r="Y819" s="94"/>
      <c r="Z819" s="94"/>
    </row>
    <row r="820" spans="1:26" ht="13">
      <c r="A820" s="93"/>
      <c r="B820" s="93"/>
      <c r="C820" s="2"/>
      <c r="D820" s="2"/>
      <c r="E820" s="2"/>
      <c r="F820" s="2"/>
      <c r="G820" s="2"/>
      <c r="H820" s="94"/>
      <c r="I820" s="94"/>
      <c r="J820" s="94"/>
      <c r="K820" s="94"/>
      <c r="L820" s="94"/>
      <c r="M820" s="94"/>
      <c r="N820" s="94"/>
      <c r="O820" s="94"/>
      <c r="P820" s="94"/>
      <c r="Q820" s="94"/>
      <c r="R820" s="94"/>
      <c r="S820" s="94"/>
      <c r="T820" s="94"/>
      <c r="U820" s="94"/>
      <c r="V820" s="94"/>
      <c r="W820" s="94"/>
      <c r="X820" s="94"/>
      <c r="Y820" s="94"/>
      <c r="Z820" s="94"/>
    </row>
    <row r="821" spans="1:26" ht="13">
      <c r="A821" s="93"/>
      <c r="B821" s="93"/>
      <c r="C821" s="2"/>
      <c r="D821" s="2"/>
      <c r="E821" s="2"/>
      <c r="F821" s="2"/>
      <c r="G821" s="2"/>
      <c r="H821" s="94"/>
      <c r="I821" s="94"/>
      <c r="J821" s="94"/>
      <c r="K821" s="94"/>
      <c r="L821" s="94"/>
      <c r="M821" s="94"/>
      <c r="N821" s="94"/>
      <c r="O821" s="94"/>
      <c r="P821" s="94"/>
      <c r="Q821" s="94"/>
      <c r="R821" s="94"/>
      <c r="S821" s="94"/>
      <c r="T821" s="94"/>
      <c r="U821" s="94"/>
      <c r="V821" s="94"/>
      <c r="W821" s="94"/>
      <c r="X821" s="94"/>
      <c r="Y821" s="94"/>
      <c r="Z821" s="94"/>
    </row>
    <row r="822" spans="1:26" ht="13">
      <c r="A822" s="93"/>
      <c r="B822" s="93"/>
      <c r="C822" s="2"/>
      <c r="D822" s="2"/>
      <c r="E822" s="2"/>
      <c r="F822" s="2"/>
      <c r="G822" s="2"/>
      <c r="H822" s="94"/>
      <c r="I822" s="94"/>
      <c r="J822" s="94"/>
      <c r="K822" s="94"/>
      <c r="L822" s="94"/>
      <c r="M822" s="94"/>
      <c r="N822" s="94"/>
      <c r="O822" s="94"/>
      <c r="P822" s="94"/>
      <c r="Q822" s="94"/>
      <c r="R822" s="94"/>
      <c r="S822" s="94"/>
      <c r="T822" s="94"/>
      <c r="U822" s="94"/>
      <c r="V822" s="94"/>
      <c r="W822" s="94"/>
      <c r="X822" s="94"/>
      <c r="Y822" s="94"/>
      <c r="Z822" s="94"/>
    </row>
    <row r="823" spans="1:26" ht="13">
      <c r="A823" s="93"/>
      <c r="B823" s="93"/>
      <c r="C823" s="2"/>
      <c r="D823" s="2"/>
      <c r="E823" s="2"/>
      <c r="F823" s="2"/>
      <c r="G823" s="2"/>
      <c r="H823" s="94"/>
      <c r="I823" s="94"/>
      <c r="J823" s="94"/>
      <c r="K823" s="94"/>
      <c r="L823" s="94"/>
      <c r="M823" s="94"/>
      <c r="N823" s="94"/>
      <c r="O823" s="94"/>
      <c r="P823" s="94"/>
      <c r="Q823" s="94"/>
      <c r="R823" s="94"/>
      <c r="S823" s="94"/>
      <c r="T823" s="94"/>
      <c r="U823" s="94"/>
      <c r="V823" s="94"/>
      <c r="W823" s="94"/>
      <c r="X823" s="94"/>
      <c r="Y823" s="94"/>
      <c r="Z823" s="94"/>
    </row>
    <row r="824" spans="1:26" ht="13">
      <c r="A824" s="93"/>
      <c r="B824" s="93"/>
      <c r="C824" s="2"/>
      <c r="D824" s="2"/>
      <c r="E824" s="2"/>
      <c r="F824" s="2"/>
      <c r="G824" s="2"/>
      <c r="H824" s="94"/>
      <c r="I824" s="94"/>
      <c r="J824" s="94"/>
      <c r="K824" s="94"/>
      <c r="L824" s="94"/>
      <c r="M824" s="94"/>
      <c r="N824" s="94"/>
      <c r="O824" s="94"/>
      <c r="P824" s="94"/>
      <c r="Q824" s="94"/>
      <c r="R824" s="94"/>
      <c r="S824" s="94"/>
      <c r="T824" s="94"/>
      <c r="U824" s="94"/>
      <c r="V824" s="94"/>
      <c r="W824" s="94"/>
      <c r="X824" s="94"/>
      <c r="Y824" s="94"/>
      <c r="Z824" s="94"/>
    </row>
    <row r="825" spans="1:26" ht="13">
      <c r="A825" s="93"/>
      <c r="B825" s="93"/>
      <c r="C825" s="2"/>
      <c r="D825" s="2"/>
      <c r="E825" s="2"/>
      <c r="F825" s="2"/>
      <c r="G825" s="2"/>
      <c r="H825" s="94"/>
      <c r="I825" s="94"/>
      <c r="J825" s="94"/>
      <c r="K825" s="94"/>
      <c r="L825" s="94"/>
      <c r="M825" s="94"/>
      <c r="N825" s="94"/>
      <c r="O825" s="94"/>
      <c r="P825" s="94"/>
      <c r="Q825" s="94"/>
      <c r="R825" s="94"/>
      <c r="S825" s="94"/>
      <c r="T825" s="94"/>
      <c r="U825" s="94"/>
      <c r="V825" s="94"/>
      <c r="W825" s="94"/>
      <c r="X825" s="94"/>
      <c r="Y825" s="94"/>
      <c r="Z825" s="94"/>
    </row>
    <row r="826" spans="1:26" ht="13">
      <c r="A826" s="93"/>
      <c r="B826" s="93"/>
      <c r="C826" s="2"/>
      <c r="D826" s="2"/>
      <c r="E826" s="2"/>
      <c r="F826" s="2"/>
      <c r="G826" s="2"/>
      <c r="H826" s="94"/>
      <c r="I826" s="94"/>
      <c r="J826" s="94"/>
      <c r="K826" s="94"/>
      <c r="L826" s="94"/>
      <c r="M826" s="94"/>
      <c r="N826" s="94"/>
      <c r="O826" s="94"/>
      <c r="P826" s="94"/>
      <c r="Q826" s="94"/>
      <c r="R826" s="94"/>
      <c r="S826" s="94"/>
      <c r="T826" s="94"/>
      <c r="U826" s="94"/>
      <c r="V826" s="94"/>
      <c r="W826" s="94"/>
      <c r="X826" s="94"/>
      <c r="Y826" s="94"/>
      <c r="Z826" s="94"/>
    </row>
    <row r="827" spans="1:26" ht="13">
      <c r="A827" s="93"/>
      <c r="B827" s="93"/>
      <c r="C827" s="2"/>
      <c r="D827" s="2"/>
      <c r="E827" s="2"/>
      <c r="F827" s="2"/>
      <c r="G827" s="2"/>
      <c r="H827" s="94"/>
      <c r="I827" s="94"/>
      <c r="J827" s="94"/>
      <c r="K827" s="94"/>
      <c r="L827" s="94"/>
      <c r="M827" s="94"/>
      <c r="N827" s="94"/>
      <c r="O827" s="94"/>
      <c r="P827" s="94"/>
      <c r="Q827" s="94"/>
      <c r="R827" s="94"/>
      <c r="S827" s="94"/>
      <c r="T827" s="94"/>
      <c r="U827" s="94"/>
      <c r="V827" s="94"/>
      <c r="W827" s="94"/>
      <c r="X827" s="94"/>
      <c r="Y827" s="94"/>
      <c r="Z827" s="94"/>
    </row>
    <row r="828" spans="1:26" ht="13">
      <c r="A828" s="93"/>
      <c r="B828" s="93"/>
      <c r="C828" s="2"/>
      <c r="D828" s="2"/>
      <c r="E828" s="2"/>
      <c r="F828" s="2"/>
      <c r="G828" s="2"/>
      <c r="H828" s="94"/>
      <c r="I828" s="94"/>
      <c r="J828" s="94"/>
      <c r="K828" s="94"/>
      <c r="L828" s="94"/>
      <c r="M828" s="94"/>
      <c r="N828" s="94"/>
      <c r="O828" s="94"/>
      <c r="P828" s="94"/>
      <c r="Q828" s="94"/>
      <c r="R828" s="94"/>
      <c r="S828" s="94"/>
      <c r="T828" s="94"/>
      <c r="U828" s="94"/>
      <c r="V828" s="94"/>
      <c r="W828" s="94"/>
      <c r="X828" s="94"/>
      <c r="Y828" s="94"/>
      <c r="Z828" s="94"/>
    </row>
    <row r="829" spans="1:26" ht="13">
      <c r="A829" s="93"/>
      <c r="B829" s="93"/>
      <c r="C829" s="2"/>
      <c r="D829" s="2"/>
      <c r="E829" s="2"/>
      <c r="F829" s="2"/>
      <c r="G829" s="2"/>
      <c r="H829" s="94"/>
      <c r="I829" s="94"/>
      <c r="J829" s="94"/>
      <c r="K829" s="94"/>
      <c r="L829" s="94"/>
      <c r="M829" s="94"/>
      <c r="N829" s="94"/>
      <c r="O829" s="94"/>
      <c r="P829" s="94"/>
      <c r="Q829" s="94"/>
      <c r="R829" s="94"/>
      <c r="S829" s="94"/>
      <c r="T829" s="94"/>
      <c r="U829" s="94"/>
      <c r="V829" s="94"/>
      <c r="W829" s="94"/>
      <c r="X829" s="94"/>
      <c r="Y829" s="94"/>
      <c r="Z829" s="94"/>
    </row>
    <row r="830" spans="1:26" ht="13">
      <c r="A830" s="93"/>
      <c r="B830" s="93"/>
      <c r="C830" s="2"/>
      <c r="D830" s="2"/>
      <c r="E830" s="2"/>
      <c r="F830" s="2"/>
      <c r="G830" s="2"/>
      <c r="H830" s="94"/>
      <c r="I830" s="94"/>
      <c r="J830" s="94"/>
      <c r="K830" s="94"/>
      <c r="L830" s="94"/>
      <c r="M830" s="94"/>
      <c r="N830" s="94"/>
      <c r="O830" s="94"/>
      <c r="P830" s="94"/>
      <c r="Q830" s="94"/>
      <c r="R830" s="94"/>
      <c r="S830" s="94"/>
      <c r="T830" s="94"/>
      <c r="U830" s="94"/>
      <c r="V830" s="94"/>
      <c r="W830" s="94"/>
      <c r="X830" s="94"/>
      <c r="Y830" s="94"/>
      <c r="Z830" s="94"/>
    </row>
    <row r="831" spans="1:26" ht="13">
      <c r="A831" s="93"/>
      <c r="B831" s="93"/>
      <c r="C831" s="2"/>
      <c r="D831" s="2"/>
      <c r="E831" s="2"/>
      <c r="F831" s="2"/>
      <c r="G831" s="2"/>
      <c r="H831" s="94"/>
      <c r="I831" s="94"/>
      <c r="J831" s="94"/>
      <c r="K831" s="94"/>
      <c r="L831" s="94"/>
      <c r="M831" s="94"/>
      <c r="N831" s="94"/>
      <c r="O831" s="94"/>
      <c r="P831" s="94"/>
      <c r="Q831" s="94"/>
      <c r="R831" s="94"/>
      <c r="S831" s="94"/>
      <c r="T831" s="94"/>
      <c r="U831" s="94"/>
      <c r="V831" s="94"/>
      <c r="W831" s="94"/>
      <c r="X831" s="94"/>
      <c r="Y831" s="94"/>
      <c r="Z831" s="94"/>
    </row>
    <row r="832" spans="1:26" ht="13">
      <c r="A832" s="93"/>
      <c r="B832" s="93"/>
      <c r="C832" s="2"/>
      <c r="D832" s="2"/>
      <c r="E832" s="2"/>
      <c r="F832" s="2"/>
      <c r="G832" s="2"/>
      <c r="H832" s="94"/>
      <c r="I832" s="94"/>
      <c r="J832" s="94"/>
      <c r="K832" s="94"/>
      <c r="L832" s="94"/>
      <c r="M832" s="94"/>
      <c r="N832" s="94"/>
      <c r="O832" s="94"/>
      <c r="P832" s="94"/>
      <c r="Q832" s="94"/>
      <c r="R832" s="94"/>
      <c r="S832" s="94"/>
      <c r="T832" s="94"/>
      <c r="U832" s="94"/>
      <c r="V832" s="94"/>
      <c r="W832" s="94"/>
      <c r="X832" s="94"/>
      <c r="Y832" s="94"/>
      <c r="Z832" s="94"/>
    </row>
    <row r="833" spans="1:26" ht="13">
      <c r="A833" s="93"/>
      <c r="B833" s="93"/>
      <c r="C833" s="2"/>
      <c r="D833" s="2"/>
      <c r="E833" s="2"/>
      <c r="F833" s="2"/>
      <c r="G833" s="2"/>
      <c r="H833" s="94"/>
      <c r="I833" s="94"/>
      <c r="J833" s="94"/>
      <c r="K833" s="94"/>
      <c r="L833" s="94"/>
      <c r="M833" s="94"/>
      <c r="N833" s="94"/>
      <c r="O833" s="94"/>
      <c r="P833" s="94"/>
      <c r="Q833" s="94"/>
      <c r="R833" s="94"/>
      <c r="S833" s="94"/>
      <c r="T833" s="94"/>
      <c r="U833" s="94"/>
      <c r="V833" s="94"/>
      <c r="W833" s="94"/>
      <c r="X833" s="94"/>
      <c r="Y833" s="94"/>
      <c r="Z833" s="94"/>
    </row>
    <row r="834" spans="1:26" ht="13">
      <c r="A834" s="93"/>
      <c r="B834" s="93"/>
      <c r="C834" s="2"/>
      <c r="D834" s="2"/>
      <c r="E834" s="2"/>
      <c r="F834" s="2"/>
      <c r="G834" s="2"/>
      <c r="H834" s="94"/>
      <c r="I834" s="94"/>
      <c r="J834" s="94"/>
      <c r="K834" s="94"/>
      <c r="L834" s="94"/>
      <c r="M834" s="94"/>
      <c r="N834" s="94"/>
      <c r="O834" s="94"/>
      <c r="P834" s="94"/>
      <c r="Q834" s="94"/>
      <c r="R834" s="94"/>
      <c r="S834" s="94"/>
      <c r="T834" s="94"/>
      <c r="U834" s="94"/>
      <c r="V834" s="94"/>
      <c r="W834" s="94"/>
      <c r="X834" s="94"/>
      <c r="Y834" s="94"/>
      <c r="Z834" s="94"/>
    </row>
    <row r="835" spans="1:26" ht="13">
      <c r="A835" s="93"/>
      <c r="B835" s="93"/>
      <c r="C835" s="2"/>
      <c r="D835" s="2"/>
      <c r="E835" s="2"/>
      <c r="F835" s="2"/>
      <c r="G835" s="2"/>
      <c r="H835" s="94"/>
      <c r="I835" s="94"/>
      <c r="J835" s="94"/>
      <c r="K835" s="94"/>
      <c r="L835" s="94"/>
      <c r="M835" s="94"/>
      <c r="N835" s="94"/>
      <c r="O835" s="94"/>
      <c r="P835" s="94"/>
      <c r="Q835" s="94"/>
      <c r="R835" s="94"/>
      <c r="S835" s="94"/>
      <c r="T835" s="94"/>
      <c r="U835" s="94"/>
      <c r="V835" s="94"/>
      <c r="W835" s="94"/>
      <c r="X835" s="94"/>
      <c r="Y835" s="94"/>
      <c r="Z835" s="94"/>
    </row>
    <row r="836" spans="1:26" ht="13">
      <c r="A836" s="93"/>
      <c r="B836" s="93"/>
      <c r="C836" s="2"/>
      <c r="D836" s="2"/>
      <c r="E836" s="2"/>
      <c r="F836" s="2"/>
      <c r="G836" s="2"/>
      <c r="H836" s="94"/>
      <c r="I836" s="94"/>
      <c r="J836" s="94"/>
      <c r="K836" s="94"/>
      <c r="L836" s="94"/>
      <c r="M836" s="94"/>
      <c r="N836" s="94"/>
      <c r="O836" s="94"/>
      <c r="P836" s="94"/>
      <c r="Q836" s="94"/>
      <c r="R836" s="94"/>
      <c r="S836" s="94"/>
      <c r="T836" s="94"/>
      <c r="U836" s="94"/>
      <c r="V836" s="94"/>
      <c r="W836" s="94"/>
      <c r="X836" s="94"/>
      <c r="Y836" s="94"/>
      <c r="Z836" s="94"/>
    </row>
    <row r="837" spans="1:26" ht="13">
      <c r="A837" s="93"/>
      <c r="B837" s="93"/>
      <c r="C837" s="2"/>
      <c r="D837" s="2"/>
      <c r="E837" s="2"/>
      <c r="F837" s="2"/>
      <c r="G837" s="2"/>
      <c r="H837" s="94"/>
      <c r="I837" s="94"/>
      <c r="J837" s="94"/>
      <c r="K837" s="94"/>
      <c r="L837" s="94"/>
      <c r="M837" s="94"/>
      <c r="N837" s="94"/>
      <c r="O837" s="94"/>
      <c r="P837" s="94"/>
      <c r="Q837" s="94"/>
      <c r="R837" s="94"/>
      <c r="S837" s="94"/>
      <c r="T837" s="94"/>
      <c r="U837" s="94"/>
      <c r="V837" s="94"/>
      <c r="W837" s="94"/>
      <c r="X837" s="94"/>
      <c r="Y837" s="94"/>
      <c r="Z837" s="94"/>
    </row>
    <row r="838" spans="1:26" ht="13">
      <c r="A838" s="93"/>
      <c r="B838" s="93"/>
      <c r="C838" s="2"/>
      <c r="D838" s="2"/>
      <c r="E838" s="2"/>
      <c r="F838" s="2"/>
      <c r="G838" s="2"/>
      <c r="H838" s="94"/>
      <c r="I838" s="94"/>
      <c r="J838" s="94"/>
      <c r="K838" s="94"/>
      <c r="L838" s="94"/>
      <c r="M838" s="94"/>
      <c r="N838" s="94"/>
      <c r="O838" s="94"/>
      <c r="P838" s="94"/>
      <c r="Q838" s="94"/>
      <c r="R838" s="94"/>
      <c r="S838" s="94"/>
      <c r="T838" s="94"/>
      <c r="U838" s="94"/>
      <c r="V838" s="94"/>
      <c r="W838" s="94"/>
      <c r="X838" s="94"/>
      <c r="Y838" s="94"/>
      <c r="Z838" s="94"/>
    </row>
    <row r="839" spans="1:26" ht="13">
      <c r="A839" s="93"/>
      <c r="B839" s="93"/>
      <c r="C839" s="2"/>
      <c r="D839" s="2"/>
      <c r="E839" s="2"/>
      <c r="F839" s="2"/>
      <c r="G839" s="2"/>
      <c r="H839" s="94"/>
      <c r="I839" s="94"/>
      <c r="J839" s="94"/>
      <c r="K839" s="94"/>
      <c r="L839" s="94"/>
      <c r="M839" s="94"/>
      <c r="N839" s="94"/>
      <c r="O839" s="94"/>
      <c r="P839" s="94"/>
      <c r="Q839" s="94"/>
      <c r="R839" s="94"/>
      <c r="S839" s="94"/>
      <c r="T839" s="94"/>
      <c r="U839" s="94"/>
      <c r="V839" s="94"/>
      <c r="W839" s="94"/>
      <c r="X839" s="94"/>
      <c r="Y839" s="94"/>
      <c r="Z839" s="94"/>
    </row>
    <row r="840" spans="1:26" ht="13">
      <c r="A840" s="93"/>
      <c r="B840" s="93"/>
      <c r="C840" s="2"/>
      <c r="D840" s="2"/>
      <c r="E840" s="2"/>
      <c r="F840" s="2"/>
      <c r="G840" s="2"/>
      <c r="H840" s="94"/>
      <c r="I840" s="94"/>
      <c r="J840" s="94"/>
      <c r="K840" s="94"/>
      <c r="L840" s="94"/>
      <c r="M840" s="94"/>
      <c r="N840" s="94"/>
      <c r="O840" s="94"/>
      <c r="P840" s="94"/>
      <c r="Q840" s="94"/>
      <c r="R840" s="94"/>
      <c r="S840" s="94"/>
      <c r="T840" s="94"/>
      <c r="U840" s="94"/>
      <c r="V840" s="94"/>
      <c r="W840" s="94"/>
      <c r="X840" s="94"/>
      <c r="Y840" s="94"/>
      <c r="Z840" s="94"/>
    </row>
    <row r="841" spans="1:26" ht="13">
      <c r="A841" s="93"/>
      <c r="B841" s="93"/>
      <c r="C841" s="2"/>
      <c r="D841" s="2"/>
      <c r="E841" s="2"/>
      <c r="F841" s="2"/>
      <c r="G841" s="2"/>
      <c r="H841" s="94"/>
      <c r="I841" s="94"/>
      <c r="J841" s="94"/>
      <c r="K841" s="94"/>
      <c r="L841" s="94"/>
      <c r="M841" s="94"/>
      <c r="N841" s="94"/>
      <c r="O841" s="94"/>
      <c r="P841" s="94"/>
      <c r="Q841" s="94"/>
      <c r="R841" s="94"/>
      <c r="S841" s="94"/>
      <c r="T841" s="94"/>
      <c r="U841" s="94"/>
      <c r="V841" s="94"/>
      <c r="W841" s="94"/>
      <c r="X841" s="94"/>
      <c r="Y841" s="94"/>
      <c r="Z841" s="94"/>
    </row>
    <row r="842" spans="1:26" ht="13">
      <c r="A842" s="93"/>
      <c r="B842" s="93"/>
      <c r="C842" s="2"/>
      <c r="D842" s="2"/>
      <c r="E842" s="2"/>
      <c r="F842" s="2"/>
      <c r="G842" s="2"/>
      <c r="H842" s="94"/>
      <c r="I842" s="94"/>
      <c r="J842" s="94"/>
      <c r="K842" s="94"/>
      <c r="L842" s="94"/>
      <c r="M842" s="94"/>
      <c r="N842" s="94"/>
      <c r="O842" s="94"/>
      <c r="P842" s="94"/>
      <c r="Q842" s="94"/>
      <c r="R842" s="94"/>
      <c r="S842" s="94"/>
      <c r="T842" s="94"/>
      <c r="U842" s="94"/>
      <c r="V842" s="94"/>
      <c r="W842" s="94"/>
      <c r="X842" s="94"/>
      <c r="Y842" s="94"/>
      <c r="Z842" s="94"/>
    </row>
    <row r="843" spans="1:26" ht="13">
      <c r="A843" s="93"/>
      <c r="B843" s="93"/>
      <c r="C843" s="2"/>
      <c r="D843" s="2"/>
      <c r="E843" s="2"/>
      <c r="F843" s="2"/>
      <c r="G843" s="2"/>
      <c r="H843" s="94"/>
      <c r="I843" s="94"/>
      <c r="J843" s="94"/>
      <c r="K843" s="94"/>
      <c r="L843" s="94"/>
      <c r="M843" s="94"/>
      <c r="N843" s="94"/>
      <c r="O843" s="94"/>
      <c r="P843" s="94"/>
      <c r="Q843" s="94"/>
      <c r="R843" s="94"/>
      <c r="S843" s="94"/>
      <c r="T843" s="94"/>
      <c r="U843" s="94"/>
      <c r="V843" s="94"/>
      <c r="W843" s="94"/>
      <c r="X843" s="94"/>
      <c r="Y843" s="94"/>
      <c r="Z843" s="94"/>
    </row>
    <row r="844" spans="1:26" ht="13">
      <c r="A844" s="93"/>
      <c r="B844" s="93"/>
      <c r="C844" s="2"/>
      <c r="D844" s="2"/>
      <c r="E844" s="2"/>
      <c r="F844" s="2"/>
      <c r="G844" s="2"/>
      <c r="H844" s="94"/>
      <c r="I844" s="94"/>
      <c r="J844" s="94"/>
      <c r="K844" s="94"/>
      <c r="L844" s="94"/>
      <c r="M844" s="94"/>
      <c r="N844" s="94"/>
      <c r="O844" s="94"/>
      <c r="P844" s="94"/>
      <c r="Q844" s="94"/>
      <c r="R844" s="94"/>
      <c r="S844" s="94"/>
      <c r="T844" s="94"/>
      <c r="U844" s="94"/>
      <c r="V844" s="94"/>
      <c r="W844" s="94"/>
      <c r="X844" s="94"/>
      <c r="Y844" s="94"/>
      <c r="Z844" s="94"/>
    </row>
    <row r="845" spans="1:26" ht="13">
      <c r="A845" s="93"/>
      <c r="B845" s="93"/>
      <c r="C845" s="2"/>
      <c r="D845" s="2"/>
      <c r="E845" s="2"/>
      <c r="F845" s="2"/>
      <c r="G845" s="2"/>
      <c r="H845" s="94"/>
      <c r="I845" s="94"/>
      <c r="J845" s="94"/>
      <c r="K845" s="94"/>
      <c r="L845" s="94"/>
      <c r="M845" s="94"/>
      <c r="N845" s="94"/>
      <c r="O845" s="94"/>
      <c r="P845" s="94"/>
      <c r="Q845" s="94"/>
      <c r="R845" s="94"/>
      <c r="S845" s="94"/>
      <c r="T845" s="94"/>
      <c r="U845" s="94"/>
      <c r="V845" s="94"/>
      <c r="W845" s="94"/>
      <c r="X845" s="94"/>
      <c r="Y845" s="94"/>
      <c r="Z845" s="94"/>
    </row>
    <row r="846" spans="1:26" ht="13">
      <c r="A846" s="93"/>
      <c r="B846" s="93"/>
      <c r="C846" s="2"/>
      <c r="D846" s="2"/>
      <c r="E846" s="2"/>
      <c r="F846" s="2"/>
      <c r="G846" s="2"/>
      <c r="H846" s="94"/>
      <c r="I846" s="94"/>
      <c r="J846" s="94"/>
      <c r="K846" s="94"/>
      <c r="L846" s="94"/>
      <c r="M846" s="94"/>
      <c r="N846" s="94"/>
      <c r="O846" s="94"/>
      <c r="P846" s="94"/>
      <c r="Q846" s="94"/>
      <c r="R846" s="94"/>
      <c r="S846" s="94"/>
      <c r="T846" s="94"/>
      <c r="U846" s="94"/>
      <c r="V846" s="94"/>
      <c r="W846" s="94"/>
      <c r="X846" s="94"/>
      <c r="Y846" s="94"/>
      <c r="Z846" s="94"/>
    </row>
    <row r="847" spans="1:26" ht="13">
      <c r="A847" s="93"/>
      <c r="B847" s="93"/>
      <c r="C847" s="2"/>
      <c r="D847" s="2"/>
      <c r="E847" s="2"/>
      <c r="F847" s="2"/>
      <c r="G847" s="2"/>
      <c r="H847" s="94"/>
      <c r="I847" s="94"/>
      <c r="J847" s="94"/>
      <c r="K847" s="94"/>
      <c r="L847" s="94"/>
      <c r="M847" s="94"/>
      <c r="N847" s="94"/>
      <c r="O847" s="94"/>
      <c r="P847" s="94"/>
      <c r="Q847" s="94"/>
      <c r="R847" s="94"/>
      <c r="S847" s="94"/>
      <c r="T847" s="94"/>
      <c r="U847" s="94"/>
      <c r="V847" s="94"/>
      <c r="W847" s="94"/>
      <c r="X847" s="94"/>
      <c r="Y847" s="94"/>
      <c r="Z847" s="94"/>
    </row>
    <row r="848" spans="1:26" ht="13">
      <c r="A848" s="93"/>
      <c r="B848" s="93"/>
      <c r="C848" s="2"/>
      <c r="D848" s="2"/>
      <c r="E848" s="2"/>
      <c r="F848" s="2"/>
      <c r="G848" s="2"/>
      <c r="H848" s="94"/>
      <c r="I848" s="94"/>
      <c r="J848" s="94"/>
      <c r="K848" s="94"/>
      <c r="L848" s="94"/>
      <c r="M848" s="94"/>
      <c r="N848" s="94"/>
      <c r="O848" s="94"/>
      <c r="P848" s="94"/>
      <c r="Q848" s="94"/>
      <c r="R848" s="94"/>
      <c r="S848" s="94"/>
      <c r="T848" s="94"/>
      <c r="U848" s="94"/>
      <c r="V848" s="94"/>
      <c r="W848" s="94"/>
      <c r="X848" s="94"/>
      <c r="Y848" s="94"/>
      <c r="Z848" s="94"/>
    </row>
    <row r="849" spans="1:26" ht="13">
      <c r="A849" s="93"/>
      <c r="B849" s="93"/>
      <c r="C849" s="2"/>
      <c r="D849" s="2"/>
      <c r="E849" s="2"/>
      <c r="F849" s="2"/>
      <c r="G849" s="2"/>
      <c r="H849" s="94"/>
      <c r="I849" s="94"/>
      <c r="J849" s="94"/>
      <c r="K849" s="94"/>
      <c r="L849" s="94"/>
      <c r="M849" s="94"/>
      <c r="N849" s="94"/>
      <c r="O849" s="94"/>
      <c r="P849" s="94"/>
      <c r="Q849" s="94"/>
      <c r="R849" s="94"/>
      <c r="S849" s="94"/>
      <c r="T849" s="94"/>
      <c r="U849" s="94"/>
      <c r="V849" s="94"/>
      <c r="W849" s="94"/>
      <c r="X849" s="94"/>
      <c r="Y849" s="94"/>
      <c r="Z849" s="94"/>
    </row>
    <row r="850" spans="1:26" ht="13">
      <c r="A850" s="93"/>
      <c r="B850" s="93"/>
      <c r="C850" s="2"/>
      <c r="D850" s="2"/>
      <c r="E850" s="2"/>
      <c r="F850" s="2"/>
      <c r="G850" s="2"/>
      <c r="H850" s="94"/>
      <c r="I850" s="94"/>
      <c r="J850" s="94"/>
      <c r="K850" s="94"/>
      <c r="L850" s="94"/>
      <c r="M850" s="94"/>
      <c r="N850" s="94"/>
      <c r="O850" s="94"/>
      <c r="P850" s="94"/>
      <c r="Q850" s="94"/>
      <c r="R850" s="94"/>
      <c r="S850" s="94"/>
      <c r="T850" s="94"/>
      <c r="U850" s="94"/>
      <c r="V850" s="94"/>
      <c r="W850" s="94"/>
      <c r="X850" s="94"/>
      <c r="Y850" s="94"/>
      <c r="Z850" s="94"/>
    </row>
    <row r="851" spans="1:26" ht="13">
      <c r="A851" s="93"/>
      <c r="B851" s="93"/>
      <c r="C851" s="2"/>
      <c r="D851" s="2"/>
      <c r="E851" s="2"/>
      <c r="F851" s="2"/>
      <c r="G851" s="2"/>
      <c r="H851" s="94"/>
      <c r="I851" s="94"/>
      <c r="J851" s="94"/>
      <c r="K851" s="94"/>
      <c r="L851" s="94"/>
      <c r="M851" s="94"/>
      <c r="N851" s="94"/>
      <c r="O851" s="94"/>
      <c r="P851" s="94"/>
      <c r="Q851" s="94"/>
      <c r="R851" s="94"/>
      <c r="S851" s="94"/>
      <c r="T851" s="94"/>
      <c r="U851" s="94"/>
      <c r="V851" s="94"/>
      <c r="W851" s="94"/>
      <c r="X851" s="94"/>
      <c r="Y851" s="94"/>
      <c r="Z851" s="94"/>
    </row>
    <row r="852" spans="1:26" ht="13">
      <c r="A852" s="93"/>
      <c r="B852" s="93"/>
      <c r="C852" s="2"/>
      <c r="D852" s="2"/>
      <c r="E852" s="2"/>
      <c r="F852" s="2"/>
      <c r="G852" s="2"/>
      <c r="H852" s="94"/>
      <c r="I852" s="94"/>
      <c r="J852" s="94"/>
      <c r="K852" s="94"/>
      <c r="L852" s="94"/>
      <c r="M852" s="94"/>
      <c r="N852" s="94"/>
      <c r="O852" s="94"/>
      <c r="P852" s="94"/>
      <c r="Q852" s="94"/>
      <c r="R852" s="94"/>
      <c r="S852" s="94"/>
      <c r="T852" s="94"/>
      <c r="U852" s="94"/>
      <c r="V852" s="94"/>
      <c r="W852" s="94"/>
      <c r="X852" s="94"/>
      <c r="Y852" s="94"/>
      <c r="Z852" s="94"/>
    </row>
    <row r="853" spans="1:26" ht="13">
      <c r="A853" s="93"/>
      <c r="B853" s="93"/>
      <c r="C853" s="2"/>
      <c r="D853" s="2"/>
      <c r="E853" s="2"/>
      <c r="F853" s="2"/>
      <c r="G853" s="2"/>
      <c r="H853" s="94"/>
      <c r="I853" s="94"/>
      <c r="J853" s="94"/>
      <c r="K853" s="94"/>
      <c r="L853" s="94"/>
      <c r="M853" s="94"/>
      <c r="N853" s="94"/>
      <c r="O853" s="94"/>
      <c r="P853" s="94"/>
      <c r="Q853" s="94"/>
      <c r="R853" s="94"/>
      <c r="S853" s="94"/>
      <c r="T853" s="94"/>
      <c r="U853" s="94"/>
      <c r="V853" s="94"/>
      <c r="W853" s="94"/>
      <c r="X853" s="94"/>
      <c r="Y853" s="94"/>
      <c r="Z853" s="94"/>
    </row>
    <row r="854" spans="1:26" ht="13">
      <c r="A854" s="93"/>
      <c r="B854" s="93"/>
      <c r="C854" s="2"/>
      <c r="D854" s="2"/>
      <c r="E854" s="2"/>
      <c r="F854" s="2"/>
      <c r="G854" s="2"/>
      <c r="H854" s="94"/>
      <c r="I854" s="94"/>
      <c r="J854" s="94"/>
      <c r="K854" s="94"/>
      <c r="L854" s="94"/>
      <c r="M854" s="94"/>
      <c r="N854" s="94"/>
      <c r="O854" s="94"/>
      <c r="P854" s="94"/>
      <c r="Q854" s="94"/>
      <c r="R854" s="94"/>
      <c r="S854" s="94"/>
      <c r="T854" s="94"/>
      <c r="U854" s="94"/>
      <c r="V854" s="94"/>
      <c r="W854" s="94"/>
      <c r="X854" s="94"/>
      <c r="Y854" s="94"/>
      <c r="Z854" s="94"/>
    </row>
    <row r="855" spans="1:26" ht="13">
      <c r="A855" s="93"/>
      <c r="B855" s="93"/>
      <c r="C855" s="2"/>
      <c r="D855" s="2"/>
      <c r="E855" s="2"/>
      <c r="F855" s="2"/>
      <c r="G855" s="2"/>
      <c r="H855" s="94"/>
      <c r="I855" s="94"/>
      <c r="J855" s="94"/>
      <c r="K855" s="94"/>
      <c r="L855" s="94"/>
      <c r="M855" s="94"/>
      <c r="N855" s="94"/>
      <c r="O855" s="94"/>
      <c r="P855" s="94"/>
      <c r="Q855" s="94"/>
      <c r="R855" s="94"/>
      <c r="S855" s="94"/>
      <c r="T855" s="94"/>
      <c r="U855" s="94"/>
      <c r="V855" s="94"/>
      <c r="W855" s="94"/>
      <c r="X855" s="94"/>
      <c r="Y855" s="94"/>
      <c r="Z855" s="94"/>
    </row>
    <row r="856" spans="1:26" ht="13">
      <c r="A856" s="93"/>
      <c r="B856" s="93"/>
      <c r="C856" s="2"/>
      <c r="D856" s="2"/>
      <c r="E856" s="2"/>
      <c r="F856" s="2"/>
      <c r="G856" s="2"/>
      <c r="H856" s="94"/>
      <c r="I856" s="94"/>
      <c r="J856" s="94"/>
      <c r="K856" s="94"/>
      <c r="L856" s="94"/>
      <c r="M856" s="94"/>
      <c r="N856" s="94"/>
      <c r="O856" s="94"/>
      <c r="P856" s="94"/>
      <c r="Q856" s="94"/>
      <c r="R856" s="94"/>
      <c r="S856" s="94"/>
      <c r="T856" s="94"/>
      <c r="U856" s="94"/>
      <c r="V856" s="94"/>
      <c r="W856" s="94"/>
      <c r="X856" s="94"/>
      <c r="Y856" s="94"/>
      <c r="Z856" s="94"/>
    </row>
    <row r="857" spans="1:26" ht="13">
      <c r="A857" s="93"/>
      <c r="B857" s="93"/>
      <c r="C857" s="2"/>
      <c r="D857" s="2"/>
      <c r="E857" s="2"/>
      <c r="F857" s="2"/>
      <c r="G857" s="2"/>
      <c r="H857" s="94"/>
      <c r="I857" s="94"/>
      <c r="J857" s="94"/>
      <c r="K857" s="94"/>
      <c r="L857" s="94"/>
      <c r="M857" s="94"/>
      <c r="N857" s="94"/>
      <c r="O857" s="94"/>
      <c r="P857" s="94"/>
      <c r="Q857" s="94"/>
      <c r="R857" s="94"/>
      <c r="S857" s="94"/>
      <c r="T857" s="94"/>
      <c r="U857" s="94"/>
      <c r="V857" s="94"/>
      <c r="W857" s="94"/>
      <c r="X857" s="94"/>
      <c r="Y857" s="94"/>
      <c r="Z857" s="94"/>
    </row>
    <row r="858" spans="1:26" ht="13">
      <c r="A858" s="93"/>
      <c r="B858" s="93"/>
      <c r="C858" s="2"/>
      <c r="D858" s="2"/>
      <c r="E858" s="2"/>
      <c r="F858" s="2"/>
      <c r="G858" s="2"/>
      <c r="H858" s="94"/>
      <c r="I858" s="94"/>
      <c r="J858" s="94"/>
      <c r="K858" s="94"/>
      <c r="L858" s="94"/>
      <c r="M858" s="94"/>
      <c r="N858" s="94"/>
      <c r="O858" s="94"/>
      <c r="P858" s="94"/>
      <c r="Q858" s="94"/>
      <c r="R858" s="94"/>
      <c r="S858" s="94"/>
      <c r="T858" s="94"/>
      <c r="U858" s="94"/>
      <c r="V858" s="94"/>
      <c r="W858" s="94"/>
      <c r="X858" s="94"/>
      <c r="Y858" s="94"/>
      <c r="Z858" s="94"/>
    </row>
    <row r="859" spans="1:26" ht="13">
      <c r="A859" s="93"/>
      <c r="B859" s="93"/>
      <c r="C859" s="2"/>
      <c r="D859" s="2"/>
      <c r="E859" s="2"/>
      <c r="F859" s="2"/>
      <c r="G859" s="2"/>
      <c r="H859" s="94"/>
      <c r="I859" s="94"/>
      <c r="J859" s="94"/>
      <c r="K859" s="94"/>
      <c r="L859" s="94"/>
      <c r="M859" s="94"/>
      <c r="N859" s="94"/>
      <c r="O859" s="94"/>
      <c r="P859" s="94"/>
      <c r="Q859" s="94"/>
      <c r="R859" s="94"/>
      <c r="S859" s="94"/>
      <c r="T859" s="94"/>
      <c r="U859" s="94"/>
      <c r="V859" s="94"/>
      <c r="W859" s="94"/>
      <c r="X859" s="94"/>
      <c r="Y859" s="94"/>
      <c r="Z859" s="94"/>
    </row>
    <row r="860" spans="1:26" ht="13">
      <c r="A860" s="93"/>
      <c r="B860" s="93"/>
      <c r="C860" s="2"/>
      <c r="D860" s="2"/>
      <c r="E860" s="2"/>
      <c r="F860" s="2"/>
      <c r="G860" s="2"/>
      <c r="H860" s="94"/>
      <c r="I860" s="94"/>
      <c r="J860" s="94"/>
      <c r="K860" s="94"/>
      <c r="L860" s="94"/>
      <c r="M860" s="94"/>
      <c r="N860" s="94"/>
      <c r="O860" s="94"/>
      <c r="P860" s="94"/>
      <c r="Q860" s="94"/>
      <c r="R860" s="94"/>
      <c r="S860" s="94"/>
      <c r="T860" s="94"/>
      <c r="U860" s="94"/>
      <c r="V860" s="94"/>
      <c r="W860" s="94"/>
      <c r="X860" s="94"/>
      <c r="Y860" s="94"/>
      <c r="Z860" s="94"/>
    </row>
    <row r="861" spans="1:26" ht="13">
      <c r="A861" s="93"/>
      <c r="B861" s="93"/>
      <c r="C861" s="2"/>
      <c r="D861" s="2"/>
      <c r="E861" s="2"/>
      <c r="F861" s="2"/>
      <c r="G861" s="2"/>
      <c r="H861" s="94"/>
      <c r="I861" s="94"/>
      <c r="J861" s="94"/>
      <c r="K861" s="94"/>
      <c r="L861" s="94"/>
      <c r="M861" s="94"/>
      <c r="N861" s="94"/>
      <c r="O861" s="94"/>
      <c r="P861" s="94"/>
      <c r="Q861" s="94"/>
      <c r="R861" s="94"/>
      <c r="S861" s="94"/>
      <c r="T861" s="94"/>
      <c r="U861" s="94"/>
      <c r="V861" s="94"/>
      <c r="W861" s="94"/>
      <c r="X861" s="94"/>
      <c r="Y861" s="94"/>
      <c r="Z861" s="94"/>
    </row>
    <row r="862" spans="1:26" ht="13">
      <c r="A862" s="93"/>
      <c r="B862" s="93"/>
      <c r="C862" s="2"/>
      <c r="D862" s="2"/>
      <c r="E862" s="2"/>
      <c r="F862" s="2"/>
      <c r="G862" s="2"/>
      <c r="H862" s="94"/>
      <c r="I862" s="94"/>
      <c r="J862" s="94"/>
      <c r="K862" s="94"/>
      <c r="L862" s="94"/>
      <c r="M862" s="94"/>
      <c r="N862" s="94"/>
      <c r="O862" s="94"/>
      <c r="P862" s="94"/>
      <c r="Q862" s="94"/>
      <c r="R862" s="94"/>
      <c r="S862" s="94"/>
      <c r="T862" s="94"/>
      <c r="U862" s="94"/>
      <c r="V862" s="94"/>
      <c r="W862" s="94"/>
      <c r="X862" s="94"/>
      <c r="Y862" s="94"/>
      <c r="Z862" s="94"/>
    </row>
    <row r="863" spans="1:26" ht="13">
      <c r="A863" s="93"/>
      <c r="B863" s="93"/>
      <c r="C863" s="2"/>
      <c r="D863" s="2"/>
      <c r="E863" s="2"/>
      <c r="F863" s="2"/>
      <c r="G863" s="2"/>
      <c r="H863" s="94"/>
      <c r="I863" s="94"/>
      <c r="J863" s="94"/>
      <c r="K863" s="94"/>
      <c r="L863" s="94"/>
      <c r="M863" s="94"/>
      <c r="N863" s="94"/>
      <c r="O863" s="94"/>
      <c r="P863" s="94"/>
      <c r="Q863" s="94"/>
      <c r="R863" s="94"/>
      <c r="S863" s="94"/>
      <c r="T863" s="94"/>
      <c r="U863" s="94"/>
      <c r="V863" s="94"/>
      <c r="W863" s="94"/>
      <c r="X863" s="94"/>
      <c r="Y863" s="94"/>
      <c r="Z863" s="94"/>
    </row>
    <row r="864" spans="1:26" ht="13">
      <c r="A864" s="93"/>
      <c r="B864" s="93"/>
      <c r="C864" s="2"/>
      <c r="D864" s="2"/>
      <c r="E864" s="2"/>
      <c r="F864" s="2"/>
      <c r="G864" s="2"/>
      <c r="H864" s="94"/>
      <c r="I864" s="94"/>
      <c r="J864" s="94"/>
      <c r="K864" s="94"/>
      <c r="L864" s="94"/>
      <c r="M864" s="94"/>
      <c r="N864" s="94"/>
      <c r="O864" s="94"/>
      <c r="P864" s="94"/>
      <c r="Q864" s="94"/>
      <c r="R864" s="94"/>
      <c r="S864" s="94"/>
      <c r="T864" s="94"/>
      <c r="U864" s="94"/>
      <c r="V864" s="94"/>
      <c r="W864" s="94"/>
      <c r="X864" s="94"/>
      <c r="Y864" s="94"/>
      <c r="Z864" s="94"/>
    </row>
    <row r="865" spans="1:26" ht="13">
      <c r="A865" s="93"/>
      <c r="B865" s="93"/>
      <c r="C865" s="2"/>
      <c r="D865" s="2"/>
      <c r="E865" s="2"/>
      <c r="F865" s="2"/>
      <c r="G865" s="2"/>
      <c r="H865" s="94"/>
      <c r="I865" s="94"/>
      <c r="J865" s="94"/>
      <c r="K865" s="94"/>
      <c r="L865" s="94"/>
      <c r="M865" s="94"/>
      <c r="N865" s="94"/>
      <c r="O865" s="94"/>
      <c r="P865" s="94"/>
      <c r="Q865" s="94"/>
      <c r="R865" s="94"/>
      <c r="S865" s="94"/>
      <c r="T865" s="94"/>
      <c r="U865" s="94"/>
      <c r="V865" s="94"/>
      <c r="W865" s="94"/>
      <c r="X865" s="94"/>
      <c r="Y865" s="94"/>
      <c r="Z865" s="94"/>
    </row>
    <row r="866" spans="1:26" ht="13">
      <c r="A866" s="93"/>
      <c r="B866" s="93"/>
      <c r="C866" s="2"/>
      <c r="D866" s="2"/>
      <c r="E866" s="2"/>
      <c r="F866" s="2"/>
      <c r="G866" s="2"/>
      <c r="H866" s="94"/>
      <c r="I866" s="94"/>
      <c r="J866" s="94"/>
      <c r="K866" s="94"/>
      <c r="L866" s="94"/>
      <c r="M866" s="94"/>
      <c r="N866" s="94"/>
      <c r="O866" s="94"/>
      <c r="P866" s="94"/>
      <c r="Q866" s="94"/>
      <c r="R866" s="94"/>
      <c r="S866" s="94"/>
      <c r="T866" s="94"/>
      <c r="U866" s="94"/>
      <c r="V866" s="94"/>
      <c r="W866" s="94"/>
      <c r="X866" s="94"/>
      <c r="Y866" s="94"/>
      <c r="Z866" s="94"/>
    </row>
    <row r="867" spans="1:26" ht="13">
      <c r="A867" s="93"/>
      <c r="B867" s="93"/>
      <c r="C867" s="2"/>
      <c r="D867" s="2"/>
      <c r="E867" s="2"/>
      <c r="F867" s="2"/>
      <c r="G867" s="2"/>
      <c r="H867" s="94"/>
      <c r="I867" s="94"/>
      <c r="J867" s="94"/>
      <c r="K867" s="94"/>
      <c r="L867" s="94"/>
      <c r="M867" s="94"/>
      <c r="N867" s="94"/>
      <c r="O867" s="94"/>
      <c r="P867" s="94"/>
      <c r="Q867" s="94"/>
      <c r="R867" s="94"/>
      <c r="S867" s="94"/>
      <c r="T867" s="94"/>
      <c r="U867" s="94"/>
      <c r="V867" s="94"/>
      <c r="W867" s="94"/>
      <c r="X867" s="94"/>
      <c r="Y867" s="94"/>
      <c r="Z867" s="94"/>
    </row>
    <row r="868" spans="1:26" ht="13">
      <c r="A868" s="93"/>
      <c r="B868" s="93"/>
      <c r="C868" s="2"/>
      <c r="D868" s="2"/>
      <c r="E868" s="2"/>
      <c r="F868" s="2"/>
      <c r="G868" s="2"/>
      <c r="H868" s="94"/>
      <c r="I868" s="94"/>
      <c r="J868" s="94"/>
      <c r="K868" s="94"/>
      <c r="L868" s="94"/>
      <c r="M868" s="94"/>
      <c r="N868" s="94"/>
      <c r="O868" s="94"/>
      <c r="P868" s="94"/>
      <c r="Q868" s="94"/>
      <c r="R868" s="94"/>
      <c r="S868" s="94"/>
      <c r="T868" s="94"/>
      <c r="U868" s="94"/>
      <c r="V868" s="94"/>
      <c r="W868" s="94"/>
      <c r="X868" s="94"/>
      <c r="Y868" s="94"/>
      <c r="Z868" s="94"/>
    </row>
    <row r="869" spans="1:26" ht="13">
      <c r="A869" s="93"/>
      <c r="B869" s="93"/>
      <c r="C869" s="2"/>
      <c r="D869" s="2"/>
      <c r="E869" s="2"/>
      <c r="F869" s="2"/>
      <c r="G869" s="2"/>
      <c r="H869" s="94"/>
      <c r="I869" s="94"/>
      <c r="J869" s="94"/>
      <c r="K869" s="94"/>
      <c r="L869" s="94"/>
      <c r="M869" s="94"/>
      <c r="N869" s="94"/>
      <c r="O869" s="94"/>
      <c r="P869" s="94"/>
      <c r="Q869" s="94"/>
      <c r="R869" s="94"/>
      <c r="S869" s="94"/>
      <c r="T869" s="94"/>
      <c r="U869" s="94"/>
      <c r="V869" s="94"/>
      <c r="W869" s="94"/>
      <c r="X869" s="94"/>
      <c r="Y869" s="94"/>
      <c r="Z869" s="94"/>
    </row>
    <row r="870" spans="1:26" ht="13">
      <c r="A870" s="93"/>
      <c r="B870" s="93"/>
      <c r="C870" s="2"/>
      <c r="D870" s="2"/>
      <c r="E870" s="2"/>
      <c r="F870" s="2"/>
      <c r="G870" s="2"/>
      <c r="H870" s="94"/>
      <c r="I870" s="94"/>
      <c r="J870" s="94"/>
      <c r="K870" s="94"/>
      <c r="L870" s="94"/>
      <c r="M870" s="94"/>
      <c r="N870" s="94"/>
      <c r="O870" s="94"/>
      <c r="P870" s="94"/>
      <c r="Q870" s="94"/>
      <c r="R870" s="94"/>
      <c r="S870" s="94"/>
      <c r="T870" s="94"/>
      <c r="U870" s="94"/>
      <c r="V870" s="94"/>
      <c r="W870" s="94"/>
      <c r="X870" s="94"/>
      <c r="Y870" s="94"/>
      <c r="Z870" s="94"/>
    </row>
    <row r="871" spans="1:26" ht="13">
      <c r="A871" s="93"/>
      <c r="B871" s="93"/>
      <c r="C871" s="2"/>
      <c r="D871" s="2"/>
      <c r="E871" s="2"/>
      <c r="F871" s="2"/>
      <c r="G871" s="2"/>
      <c r="H871" s="94"/>
      <c r="I871" s="94"/>
      <c r="J871" s="94"/>
      <c r="K871" s="94"/>
      <c r="L871" s="94"/>
      <c r="M871" s="94"/>
      <c r="N871" s="94"/>
      <c r="O871" s="94"/>
      <c r="P871" s="94"/>
      <c r="Q871" s="94"/>
      <c r="R871" s="94"/>
      <c r="S871" s="94"/>
      <c r="T871" s="94"/>
      <c r="U871" s="94"/>
      <c r="V871" s="94"/>
      <c r="W871" s="94"/>
      <c r="X871" s="94"/>
      <c r="Y871" s="94"/>
      <c r="Z871" s="94"/>
    </row>
    <row r="872" spans="1:26" ht="13">
      <c r="A872" s="93"/>
      <c r="B872" s="93"/>
      <c r="C872" s="2"/>
      <c r="D872" s="2"/>
      <c r="E872" s="2"/>
      <c r="F872" s="2"/>
      <c r="G872" s="2"/>
      <c r="H872" s="94"/>
      <c r="I872" s="94"/>
      <c r="J872" s="94"/>
      <c r="K872" s="94"/>
      <c r="L872" s="94"/>
      <c r="M872" s="94"/>
      <c r="N872" s="94"/>
      <c r="O872" s="94"/>
      <c r="P872" s="94"/>
      <c r="Q872" s="94"/>
      <c r="R872" s="94"/>
      <c r="S872" s="94"/>
      <c r="T872" s="94"/>
      <c r="U872" s="94"/>
      <c r="V872" s="94"/>
      <c r="W872" s="94"/>
      <c r="X872" s="94"/>
      <c r="Y872" s="94"/>
      <c r="Z872" s="94"/>
    </row>
    <row r="873" spans="1:26" ht="13">
      <c r="A873" s="93"/>
      <c r="B873" s="93"/>
      <c r="C873" s="2"/>
      <c r="D873" s="2"/>
      <c r="E873" s="2"/>
      <c r="F873" s="2"/>
      <c r="G873" s="2"/>
      <c r="H873" s="94"/>
      <c r="I873" s="94"/>
      <c r="J873" s="94"/>
      <c r="K873" s="94"/>
      <c r="L873" s="94"/>
      <c r="M873" s="94"/>
      <c r="N873" s="94"/>
      <c r="O873" s="94"/>
      <c r="P873" s="94"/>
      <c r="Q873" s="94"/>
      <c r="R873" s="94"/>
      <c r="S873" s="94"/>
      <c r="T873" s="94"/>
      <c r="U873" s="94"/>
      <c r="V873" s="94"/>
      <c r="W873" s="94"/>
      <c r="X873" s="94"/>
      <c r="Y873" s="94"/>
      <c r="Z873" s="94"/>
    </row>
    <row r="874" spans="1:26" ht="13">
      <c r="A874" s="93"/>
      <c r="B874" s="93"/>
      <c r="C874" s="2"/>
      <c r="D874" s="2"/>
      <c r="E874" s="2"/>
      <c r="F874" s="2"/>
      <c r="G874" s="2"/>
      <c r="H874" s="94"/>
      <c r="I874" s="94"/>
      <c r="J874" s="94"/>
      <c r="K874" s="94"/>
      <c r="L874" s="94"/>
      <c r="M874" s="94"/>
      <c r="N874" s="94"/>
      <c r="O874" s="94"/>
      <c r="P874" s="94"/>
      <c r="Q874" s="94"/>
      <c r="R874" s="94"/>
      <c r="S874" s="94"/>
      <c r="T874" s="94"/>
      <c r="U874" s="94"/>
      <c r="V874" s="94"/>
      <c r="W874" s="94"/>
      <c r="X874" s="94"/>
      <c r="Y874" s="94"/>
      <c r="Z874" s="94"/>
    </row>
    <row r="875" spans="1:26" ht="13">
      <c r="A875" s="93"/>
      <c r="B875" s="93"/>
      <c r="C875" s="2"/>
      <c r="D875" s="2"/>
      <c r="E875" s="2"/>
      <c r="F875" s="2"/>
      <c r="G875" s="2"/>
      <c r="H875" s="94"/>
      <c r="I875" s="94"/>
      <c r="J875" s="94"/>
      <c r="K875" s="94"/>
      <c r="L875" s="94"/>
      <c r="M875" s="94"/>
      <c r="N875" s="94"/>
      <c r="O875" s="94"/>
      <c r="P875" s="94"/>
      <c r="Q875" s="94"/>
      <c r="R875" s="94"/>
      <c r="S875" s="94"/>
      <c r="T875" s="94"/>
      <c r="U875" s="94"/>
      <c r="V875" s="94"/>
      <c r="W875" s="94"/>
      <c r="X875" s="94"/>
      <c r="Y875" s="94"/>
      <c r="Z875" s="94"/>
    </row>
    <row r="876" spans="1:26" ht="13">
      <c r="A876" s="93"/>
      <c r="B876" s="93"/>
      <c r="C876" s="2"/>
      <c r="D876" s="2"/>
      <c r="E876" s="2"/>
      <c r="F876" s="2"/>
      <c r="G876" s="2"/>
      <c r="H876" s="94"/>
      <c r="I876" s="94"/>
      <c r="J876" s="94"/>
      <c r="K876" s="94"/>
      <c r="L876" s="94"/>
      <c r="M876" s="94"/>
      <c r="N876" s="94"/>
      <c r="O876" s="94"/>
      <c r="P876" s="94"/>
      <c r="Q876" s="94"/>
      <c r="R876" s="94"/>
      <c r="S876" s="94"/>
      <c r="T876" s="94"/>
      <c r="U876" s="94"/>
      <c r="V876" s="94"/>
      <c r="W876" s="94"/>
      <c r="X876" s="94"/>
      <c r="Y876" s="94"/>
      <c r="Z876" s="94"/>
    </row>
    <row r="877" spans="1:26" ht="13">
      <c r="A877" s="93"/>
      <c r="B877" s="93"/>
      <c r="C877" s="2"/>
      <c r="D877" s="2"/>
      <c r="E877" s="2"/>
      <c r="F877" s="2"/>
      <c r="G877" s="2"/>
      <c r="H877" s="94"/>
      <c r="I877" s="94"/>
      <c r="J877" s="94"/>
      <c r="K877" s="94"/>
      <c r="L877" s="94"/>
      <c r="M877" s="94"/>
      <c r="N877" s="94"/>
      <c r="O877" s="94"/>
      <c r="P877" s="94"/>
      <c r="Q877" s="94"/>
      <c r="R877" s="94"/>
      <c r="S877" s="94"/>
      <c r="T877" s="94"/>
      <c r="U877" s="94"/>
      <c r="V877" s="94"/>
      <c r="W877" s="94"/>
      <c r="X877" s="94"/>
      <c r="Y877" s="94"/>
      <c r="Z877" s="94"/>
    </row>
    <row r="878" spans="1:26" ht="13">
      <c r="A878" s="93"/>
      <c r="B878" s="93"/>
      <c r="C878" s="2"/>
      <c r="D878" s="2"/>
      <c r="E878" s="2"/>
      <c r="F878" s="2"/>
      <c r="G878" s="2"/>
      <c r="H878" s="94"/>
      <c r="I878" s="94"/>
      <c r="J878" s="94"/>
      <c r="K878" s="94"/>
      <c r="L878" s="94"/>
      <c r="M878" s="94"/>
      <c r="N878" s="94"/>
      <c r="O878" s="94"/>
      <c r="P878" s="94"/>
      <c r="Q878" s="94"/>
      <c r="R878" s="94"/>
      <c r="S878" s="94"/>
      <c r="T878" s="94"/>
      <c r="U878" s="94"/>
      <c r="V878" s="94"/>
      <c r="W878" s="94"/>
      <c r="X878" s="94"/>
      <c r="Y878" s="94"/>
      <c r="Z878" s="94"/>
    </row>
    <row r="879" spans="1:26" ht="13">
      <c r="A879" s="93"/>
      <c r="B879" s="93"/>
      <c r="C879" s="2"/>
      <c r="D879" s="2"/>
      <c r="E879" s="2"/>
      <c r="F879" s="2"/>
      <c r="G879" s="2"/>
      <c r="H879" s="94"/>
      <c r="I879" s="94"/>
      <c r="J879" s="94"/>
      <c r="K879" s="94"/>
      <c r="L879" s="94"/>
      <c r="M879" s="94"/>
      <c r="N879" s="94"/>
      <c r="O879" s="94"/>
      <c r="P879" s="94"/>
      <c r="Q879" s="94"/>
      <c r="R879" s="94"/>
      <c r="S879" s="94"/>
      <c r="T879" s="94"/>
      <c r="U879" s="94"/>
      <c r="V879" s="94"/>
      <c r="W879" s="94"/>
      <c r="X879" s="94"/>
      <c r="Y879" s="94"/>
      <c r="Z879" s="94"/>
    </row>
    <row r="880" spans="1:26" ht="13">
      <c r="A880" s="93"/>
      <c r="B880" s="93"/>
      <c r="C880" s="2"/>
      <c r="D880" s="2"/>
      <c r="E880" s="2"/>
      <c r="F880" s="2"/>
      <c r="G880" s="2"/>
      <c r="H880" s="94"/>
      <c r="I880" s="94"/>
      <c r="J880" s="94"/>
      <c r="K880" s="94"/>
      <c r="L880" s="94"/>
      <c r="M880" s="94"/>
      <c r="N880" s="94"/>
      <c r="O880" s="94"/>
      <c r="P880" s="94"/>
      <c r="Q880" s="94"/>
      <c r="R880" s="94"/>
      <c r="S880" s="94"/>
      <c r="T880" s="94"/>
      <c r="U880" s="94"/>
      <c r="V880" s="94"/>
      <c r="W880" s="94"/>
      <c r="X880" s="94"/>
      <c r="Y880" s="94"/>
      <c r="Z880" s="94"/>
    </row>
    <row r="881" spans="1:26" ht="13">
      <c r="A881" s="93"/>
      <c r="B881" s="93"/>
      <c r="C881" s="2"/>
      <c r="D881" s="2"/>
      <c r="E881" s="2"/>
      <c r="F881" s="2"/>
      <c r="G881" s="2"/>
      <c r="H881" s="94"/>
      <c r="I881" s="94"/>
      <c r="J881" s="94"/>
      <c r="K881" s="94"/>
      <c r="L881" s="94"/>
      <c r="M881" s="94"/>
      <c r="N881" s="94"/>
      <c r="O881" s="94"/>
      <c r="P881" s="94"/>
      <c r="Q881" s="94"/>
      <c r="R881" s="94"/>
      <c r="S881" s="94"/>
      <c r="T881" s="94"/>
      <c r="U881" s="94"/>
      <c r="V881" s="94"/>
      <c r="W881" s="94"/>
      <c r="X881" s="94"/>
      <c r="Y881" s="94"/>
      <c r="Z881" s="94"/>
    </row>
    <row r="882" spans="1:26" ht="13">
      <c r="A882" s="93"/>
      <c r="B882" s="93"/>
      <c r="C882" s="2"/>
      <c r="D882" s="2"/>
      <c r="E882" s="2"/>
      <c r="F882" s="2"/>
      <c r="G882" s="2"/>
      <c r="H882" s="94"/>
      <c r="I882" s="94"/>
      <c r="J882" s="94"/>
      <c r="K882" s="94"/>
      <c r="L882" s="94"/>
      <c r="M882" s="94"/>
      <c r="N882" s="94"/>
      <c r="O882" s="94"/>
      <c r="P882" s="94"/>
      <c r="Q882" s="94"/>
      <c r="R882" s="94"/>
      <c r="S882" s="94"/>
      <c r="T882" s="94"/>
      <c r="U882" s="94"/>
      <c r="V882" s="94"/>
      <c r="W882" s="94"/>
      <c r="X882" s="94"/>
      <c r="Y882" s="94"/>
      <c r="Z882" s="94"/>
    </row>
    <row r="883" spans="1:26" ht="13">
      <c r="A883" s="93"/>
      <c r="B883" s="93"/>
      <c r="C883" s="2"/>
      <c r="D883" s="2"/>
      <c r="E883" s="2"/>
      <c r="F883" s="2"/>
      <c r="G883" s="2"/>
      <c r="H883" s="94"/>
      <c r="I883" s="94"/>
      <c r="J883" s="94"/>
      <c r="K883" s="94"/>
      <c r="L883" s="94"/>
      <c r="M883" s="94"/>
      <c r="N883" s="94"/>
      <c r="O883" s="94"/>
      <c r="P883" s="94"/>
      <c r="Q883" s="94"/>
      <c r="R883" s="94"/>
      <c r="S883" s="94"/>
      <c r="T883" s="94"/>
      <c r="U883" s="94"/>
      <c r="V883" s="94"/>
      <c r="W883" s="94"/>
      <c r="X883" s="94"/>
      <c r="Y883" s="94"/>
      <c r="Z883" s="94"/>
    </row>
    <row r="884" spans="1:26" ht="13">
      <c r="A884" s="93"/>
      <c r="B884" s="93"/>
      <c r="C884" s="2"/>
      <c r="D884" s="2"/>
      <c r="E884" s="2"/>
      <c r="F884" s="2"/>
      <c r="G884" s="2"/>
      <c r="H884" s="94"/>
      <c r="I884" s="94"/>
      <c r="J884" s="94"/>
      <c r="K884" s="94"/>
      <c r="L884" s="94"/>
      <c r="M884" s="94"/>
      <c r="N884" s="94"/>
      <c r="O884" s="94"/>
      <c r="P884" s="94"/>
      <c r="Q884" s="94"/>
      <c r="R884" s="94"/>
      <c r="S884" s="94"/>
      <c r="T884" s="94"/>
      <c r="U884" s="94"/>
      <c r="V884" s="94"/>
      <c r="W884" s="94"/>
      <c r="X884" s="94"/>
      <c r="Y884" s="94"/>
      <c r="Z884" s="94"/>
    </row>
    <row r="885" spans="1:26" ht="13">
      <c r="A885" s="93"/>
      <c r="B885" s="93"/>
      <c r="C885" s="2"/>
      <c r="D885" s="2"/>
      <c r="E885" s="2"/>
      <c r="F885" s="2"/>
      <c r="G885" s="2"/>
      <c r="H885" s="94"/>
      <c r="I885" s="94"/>
      <c r="J885" s="94"/>
      <c r="K885" s="94"/>
      <c r="L885" s="94"/>
      <c r="M885" s="94"/>
      <c r="N885" s="94"/>
      <c r="O885" s="94"/>
      <c r="P885" s="94"/>
      <c r="Q885" s="94"/>
      <c r="R885" s="94"/>
      <c r="S885" s="94"/>
      <c r="T885" s="94"/>
      <c r="U885" s="94"/>
      <c r="V885" s="94"/>
      <c r="W885" s="94"/>
      <c r="X885" s="94"/>
      <c r="Y885" s="94"/>
      <c r="Z885" s="94"/>
    </row>
    <row r="886" spans="1:26" ht="13">
      <c r="A886" s="93"/>
      <c r="B886" s="93"/>
      <c r="C886" s="2"/>
      <c r="D886" s="2"/>
      <c r="E886" s="2"/>
      <c r="F886" s="2"/>
      <c r="G886" s="2"/>
      <c r="H886" s="94"/>
      <c r="I886" s="94"/>
      <c r="J886" s="94"/>
      <c r="K886" s="94"/>
      <c r="L886" s="94"/>
      <c r="M886" s="94"/>
      <c r="N886" s="94"/>
      <c r="O886" s="94"/>
      <c r="P886" s="94"/>
      <c r="Q886" s="94"/>
      <c r="R886" s="94"/>
      <c r="S886" s="94"/>
      <c r="T886" s="94"/>
      <c r="U886" s="94"/>
      <c r="V886" s="94"/>
      <c r="W886" s="94"/>
      <c r="X886" s="94"/>
      <c r="Y886" s="94"/>
      <c r="Z886" s="94"/>
    </row>
    <row r="887" spans="1:26" ht="13">
      <c r="A887" s="93"/>
      <c r="B887" s="93"/>
      <c r="C887" s="2"/>
      <c r="D887" s="2"/>
      <c r="E887" s="2"/>
      <c r="F887" s="2"/>
      <c r="G887" s="2"/>
      <c r="H887" s="94"/>
      <c r="I887" s="94"/>
      <c r="J887" s="94"/>
      <c r="K887" s="94"/>
      <c r="L887" s="94"/>
      <c r="M887" s="94"/>
      <c r="N887" s="94"/>
      <c r="O887" s="94"/>
      <c r="P887" s="94"/>
      <c r="Q887" s="94"/>
      <c r="R887" s="94"/>
      <c r="S887" s="94"/>
      <c r="T887" s="94"/>
      <c r="U887" s="94"/>
      <c r="V887" s="94"/>
      <c r="W887" s="94"/>
      <c r="X887" s="94"/>
      <c r="Y887" s="94"/>
      <c r="Z887" s="94"/>
    </row>
    <row r="888" spans="1:26" ht="13">
      <c r="A888" s="93"/>
      <c r="B888" s="93"/>
      <c r="C888" s="2"/>
      <c r="D888" s="2"/>
      <c r="E888" s="2"/>
      <c r="F888" s="2"/>
      <c r="G888" s="2"/>
      <c r="H888" s="94"/>
      <c r="I888" s="94"/>
      <c r="J888" s="94"/>
      <c r="K888" s="94"/>
      <c r="L888" s="94"/>
      <c r="M888" s="94"/>
      <c r="N888" s="94"/>
      <c r="O888" s="94"/>
      <c r="P888" s="94"/>
      <c r="Q888" s="94"/>
      <c r="R888" s="94"/>
      <c r="S888" s="94"/>
      <c r="T888" s="94"/>
      <c r="U888" s="94"/>
      <c r="V888" s="94"/>
      <c r="W888" s="94"/>
      <c r="X888" s="94"/>
      <c r="Y888" s="94"/>
      <c r="Z888" s="94"/>
    </row>
    <row r="889" spans="1:26" ht="13">
      <c r="A889" s="93"/>
      <c r="B889" s="93"/>
      <c r="C889" s="2"/>
      <c r="D889" s="2"/>
      <c r="E889" s="2"/>
      <c r="F889" s="2"/>
      <c r="G889" s="2"/>
      <c r="H889" s="94"/>
      <c r="I889" s="94"/>
      <c r="J889" s="94"/>
      <c r="K889" s="94"/>
      <c r="L889" s="94"/>
      <c r="M889" s="94"/>
      <c r="N889" s="94"/>
      <c r="O889" s="94"/>
      <c r="P889" s="94"/>
      <c r="Q889" s="94"/>
      <c r="R889" s="94"/>
      <c r="S889" s="94"/>
      <c r="T889" s="94"/>
      <c r="U889" s="94"/>
      <c r="V889" s="94"/>
      <c r="W889" s="94"/>
      <c r="X889" s="94"/>
      <c r="Y889" s="94"/>
      <c r="Z889" s="94"/>
    </row>
    <row r="890" spans="1:26" ht="13">
      <c r="A890" s="93"/>
      <c r="B890" s="93"/>
      <c r="C890" s="2"/>
      <c r="D890" s="2"/>
      <c r="E890" s="2"/>
      <c r="F890" s="2"/>
      <c r="G890" s="2"/>
      <c r="H890" s="94"/>
      <c r="I890" s="94"/>
      <c r="J890" s="94"/>
      <c r="K890" s="94"/>
      <c r="L890" s="94"/>
      <c r="M890" s="94"/>
      <c r="N890" s="94"/>
      <c r="O890" s="94"/>
      <c r="P890" s="94"/>
      <c r="Q890" s="94"/>
      <c r="R890" s="94"/>
      <c r="S890" s="94"/>
      <c r="T890" s="94"/>
      <c r="U890" s="94"/>
      <c r="V890" s="94"/>
      <c r="W890" s="94"/>
      <c r="X890" s="94"/>
      <c r="Y890" s="94"/>
      <c r="Z890" s="94"/>
    </row>
    <row r="891" spans="1:26" ht="13">
      <c r="A891" s="93"/>
      <c r="B891" s="93"/>
      <c r="C891" s="2"/>
      <c r="D891" s="2"/>
      <c r="E891" s="2"/>
      <c r="F891" s="2"/>
      <c r="G891" s="2"/>
      <c r="H891" s="94"/>
      <c r="I891" s="94"/>
      <c r="J891" s="94"/>
      <c r="K891" s="94"/>
      <c r="L891" s="94"/>
      <c r="M891" s="94"/>
      <c r="N891" s="94"/>
      <c r="O891" s="94"/>
      <c r="P891" s="94"/>
      <c r="Q891" s="94"/>
      <c r="R891" s="94"/>
      <c r="S891" s="94"/>
      <c r="T891" s="94"/>
      <c r="U891" s="94"/>
      <c r="V891" s="94"/>
      <c r="W891" s="94"/>
      <c r="X891" s="94"/>
      <c r="Y891" s="94"/>
      <c r="Z891" s="94"/>
    </row>
    <row r="892" spans="1:26" ht="13">
      <c r="A892" s="93"/>
      <c r="B892" s="93"/>
      <c r="C892" s="2"/>
      <c r="D892" s="2"/>
      <c r="E892" s="2"/>
      <c r="F892" s="2"/>
      <c r="G892" s="2"/>
      <c r="H892" s="94"/>
      <c r="I892" s="94"/>
      <c r="J892" s="94"/>
      <c r="K892" s="94"/>
      <c r="L892" s="94"/>
      <c r="M892" s="94"/>
      <c r="N892" s="94"/>
      <c r="O892" s="94"/>
      <c r="P892" s="94"/>
      <c r="Q892" s="94"/>
      <c r="R892" s="94"/>
      <c r="S892" s="94"/>
      <c r="T892" s="94"/>
      <c r="U892" s="94"/>
      <c r="V892" s="94"/>
      <c r="W892" s="94"/>
      <c r="X892" s="94"/>
      <c r="Y892" s="94"/>
      <c r="Z892" s="94"/>
    </row>
    <row r="893" spans="1:26" ht="13">
      <c r="A893" s="93"/>
      <c r="B893" s="93"/>
      <c r="C893" s="2"/>
      <c r="D893" s="2"/>
      <c r="E893" s="2"/>
      <c r="F893" s="2"/>
      <c r="G893" s="2"/>
      <c r="H893" s="94"/>
      <c r="I893" s="94"/>
      <c r="J893" s="94"/>
      <c r="K893" s="94"/>
      <c r="L893" s="94"/>
      <c r="M893" s="94"/>
      <c r="N893" s="94"/>
      <c r="O893" s="94"/>
      <c r="P893" s="94"/>
      <c r="Q893" s="94"/>
      <c r="R893" s="94"/>
      <c r="S893" s="94"/>
      <c r="T893" s="94"/>
      <c r="U893" s="94"/>
      <c r="V893" s="94"/>
      <c r="W893" s="94"/>
      <c r="X893" s="94"/>
      <c r="Y893" s="94"/>
      <c r="Z893" s="94"/>
    </row>
    <row r="894" spans="1:26" ht="13">
      <c r="A894" s="93"/>
      <c r="B894" s="93"/>
      <c r="C894" s="2"/>
      <c r="D894" s="2"/>
      <c r="E894" s="2"/>
      <c r="F894" s="2"/>
      <c r="G894" s="2"/>
      <c r="H894" s="94"/>
      <c r="I894" s="94"/>
      <c r="J894" s="94"/>
      <c r="K894" s="94"/>
      <c r="L894" s="94"/>
      <c r="M894" s="94"/>
      <c r="N894" s="94"/>
      <c r="O894" s="94"/>
      <c r="P894" s="94"/>
      <c r="Q894" s="94"/>
      <c r="R894" s="94"/>
      <c r="S894" s="94"/>
      <c r="T894" s="94"/>
      <c r="U894" s="94"/>
      <c r="V894" s="94"/>
      <c r="W894" s="94"/>
      <c r="X894" s="94"/>
      <c r="Y894" s="94"/>
      <c r="Z894" s="94"/>
    </row>
    <row r="895" spans="1:26" ht="13">
      <c r="A895" s="93"/>
      <c r="B895" s="93"/>
      <c r="C895" s="2"/>
      <c r="D895" s="2"/>
      <c r="E895" s="2"/>
      <c r="F895" s="2"/>
      <c r="G895" s="2"/>
      <c r="H895" s="94"/>
      <c r="I895" s="94"/>
      <c r="J895" s="94"/>
      <c r="K895" s="94"/>
      <c r="L895" s="94"/>
      <c r="M895" s="94"/>
      <c r="N895" s="94"/>
      <c r="O895" s="94"/>
      <c r="P895" s="94"/>
      <c r="Q895" s="94"/>
      <c r="R895" s="94"/>
      <c r="S895" s="94"/>
      <c r="T895" s="94"/>
      <c r="U895" s="94"/>
      <c r="V895" s="94"/>
      <c r="W895" s="94"/>
      <c r="X895" s="94"/>
      <c r="Y895" s="94"/>
      <c r="Z895" s="94"/>
    </row>
    <row r="896" spans="1:26" ht="13">
      <c r="A896" s="93"/>
      <c r="B896" s="93"/>
      <c r="C896" s="2"/>
      <c r="D896" s="2"/>
      <c r="E896" s="2"/>
      <c r="F896" s="2"/>
      <c r="G896" s="2"/>
      <c r="H896" s="94"/>
      <c r="I896" s="94"/>
      <c r="J896" s="94"/>
      <c r="K896" s="94"/>
      <c r="L896" s="94"/>
      <c r="M896" s="94"/>
      <c r="N896" s="94"/>
      <c r="O896" s="94"/>
      <c r="P896" s="94"/>
      <c r="Q896" s="94"/>
      <c r="R896" s="94"/>
      <c r="S896" s="94"/>
      <c r="T896" s="94"/>
      <c r="U896" s="94"/>
      <c r="V896" s="94"/>
      <c r="W896" s="94"/>
      <c r="X896" s="94"/>
      <c r="Y896" s="94"/>
      <c r="Z896" s="94"/>
    </row>
    <row r="897" spans="1:26" ht="13">
      <c r="A897" s="93"/>
      <c r="B897" s="93"/>
      <c r="C897" s="2"/>
      <c r="D897" s="2"/>
      <c r="E897" s="2"/>
      <c r="F897" s="2"/>
      <c r="G897" s="2"/>
      <c r="H897" s="94"/>
      <c r="I897" s="94"/>
      <c r="J897" s="94"/>
      <c r="K897" s="94"/>
      <c r="L897" s="94"/>
      <c r="M897" s="94"/>
      <c r="N897" s="94"/>
      <c r="O897" s="94"/>
      <c r="P897" s="94"/>
      <c r="Q897" s="94"/>
      <c r="R897" s="94"/>
      <c r="S897" s="94"/>
      <c r="T897" s="94"/>
      <c r="U897" s="94"/>
      <c r="V897" s="94"/>
      <c r="W897" s="94"/>
      <c r="X897" s="94"/>
      <c r="Y897" s="94"/>
      <c r="Z897" s="94"/>
    </row>
    <row r="898" spans="1:26" ht="13">
      <c r="A898" s="93"/>
      <c r="B898" s="93"/>
      <c r="C898" s="2"/>
      <c r="D898" s="2"/>
      <c r="E898" s="2"/>
      <c r="F898" s="2"/>
      <c r="G898" s="2"/>
      <c r="H898" s="94"/>
      <c r="I898" s="94"/>
      <c r="J898" s="94"/>
      <c r="K898" s="94"/>
      <c r="L898" s="94"/>
      <c r="M898" s="94"/>
      <c r="N898" s="94"/>
      <c r="O898" s="94"/>
      <c r="P898" s="94"/>
      <c r="Q898" s="94"/>
      <c r="R898" s="94"/>
      <c r="S898" s="94"/>
      <c r="T898" s="94"/>
      <c r="U898" s="94"/>
      <c r="V898" s="94"/>
      <c r="W898" s="94"/>
      <c r="X898" s="94"/>
      <c r="Y898" s="94"/>
      <c r="Z898" s="94"/>
    </row>
    <row r="899" spans="1:26" ht="13">
      <c r="A899" s="93"/>
      <c r="B899" s="93"/>
      <c r="C899" s="2"/>
      <c r="D899" s="2"/>
      <c r="E899" s="2"/>
      <c r="F899" s="2"/>
      <c r="G899" s="2"/>
      <c r="H899" s="94"/>
      <c r="I899" s="94"/>
      <c r="J899" s="94"/>
      <c r="K899" s="94"/>
      <c r="L899" s="94"/>
      <c r="M899" s="94"/>
      <c r="N899" s="94"/>
      <c r="O899" s="94"/>
      <c r="P899" s="94"/>
      <c r="Q899" s="94"/>
      <c r="R899" s="94"/>
      <c r="S899" s="94"/>
      <c r="T899" s="94"/>
      <c r="U899" s="94"/>
      <c r="V899" s="94"/>
      <c r="W899" s="94"/>
      <c r="X899" s="94"/>
      <c r="Y899" s="94"/>
      <c r="Z899" s="94"/>
    </row>
    <row r="900" spans="1:26" ht="13">
      <c r="A900" s="93"/>
      <c r="B900" s="93"/>
      <c r="C900" s="2"/>
      <c r="D900" s="2"/>
      <c r="E900" s="2"/>
      <c r="F900" s="2"/>
      <c r="G900" s="2"/>
      <c r="H900" s="94"/>
      <c r="I900" s="94"/>
      <c r="J900" s="94"/>
      <c r="K900" s="94"/>
      <c r="L900" s="94"/>
      <c r="M900" s="94"/>
      <c r="N900" s="94"/>
      <c r="O900" s="94"/>
      <c r="P900" s="94"/>
      <c r="Q900" s="94"/>
      <c r="R900" s="94"/>
      <c r="S900" s="94"/>
      <c r="T900" s="94"/>
      <c r="U900" s="94"/>
      <c r="V900" s="94"/>
      <c r="W900" s="94"/>
      <c r="X900" s="94"/>
      <c r="Y900" s="94"/>
      <c r="Z900" s="94"/>
    </row>
    <row r="901" spans="1:26" ht="13">
      <c r="A901" s="93"/>
      <c r="B901" s="93"/>
      <c r="C901" s="2"/>
      <c r="D901" s="2"/>
      <c r="E901" s="2"/>
      <c r="F901" s="2"/>
      <c r="G901" s="2"/>
      <c r="H901" s="94"/>
      <c r="I901" s="94"/>
      <c r="J901" s="94"/>
      <c r="K901" s="94"/>
      <c r="L901" s="94"/>
      <c r="M901" s="94"/>
      <c r="N901" s="94"/>
      <c r="O901" s="94"/>
      <c r="P901" s="94"/>
      <c r="Q901" s="94"/>
      <c r="R901" s="94"/>
      <c r="S901" s="94"/>
      <c r="T901" s="94"/>
      <c r="U901" s="94"/>
      <c r="V901" s="94"/>
      <c r="W901" s="94"/>
      <c r="X901" s="94"/>
      <c r="Y901" s="94"/>
      <c r="Z901" s="94"/>
    </row>
    <row r="902" spans="1:26" ht="13">
      <c r="A902" s="93"/>
      <c r="B902" s="93"/>
      <c r="C902" s="2"/>
      <c r="D902" s="2"/>
      <c r="E902" s="2"/>
      <c r="F902" s="2"/>
      <c r="G902" s="2"/>
      <c r="H902" s="94"/>
      <c r="I902" s="94"/>
      <c r="J902" s="94"/>
      <c r="K902" s="94"/>
      <c r="L902" s="94"/>
      <c r="M902" s="94"/>
      <c r="N902" s="94"/>
      <c r="O902" s="94"/>
      <c r="P902" s="94"/>
      <c r="Q902" s="94"/>
      <c r="R902" s="94"/>
      <c r="S902" s="94"/>
      <c r="T902" s="94"/>
      <c r="U902" s="94"/>
      <c r="V902" s="94"/>
      <c r="W902" s="94"/>
      <c r="X902" s="94"/>
      <c r="Y902" s="94"/>
      <c r="Z902" s="94"/>
    </row>
    <row r="903" spans="1:26" ht="13">
      <c r="A903" s="93"/>
      <c r="B903" s="93"/>
      <c r="C903" s="2"/>
      <c r="D903" s="2"/>
      <c r="E903" s="2"/>
      <c r="F903" s="2"/>
      <c r="G903" s="2"/>
      <c r="H903" s="94"/>
      <c r="I903" s="94"/>
      <c r="J903" s="94"/>
      <c r="K903" s="94"/>
      <c r="L903" s="94"/>
      <c r="M903" s="94"/>
      <c r="N903" s="94"/>
      <c r="O903" s="94"/>
      <c r="P903" s="94"/>
      <c r="Q903" s="94"/>
      <c r="R903" s="94"/>
      <c r="S903" s="94"/>
      <c r="T903" s="94"/>
      <c r="U903" s="94"/>
      <c r="V903" s="94"/>
      <c r="W903" s="94"/>
      <c r="X903" s="94"/>
      <c r="Y903" s="94"/>
      <c r="Z903" s="94"/>
    </row>
    <row r="904" spans="1:26" ht="13">
      <c r="A904" s="93"/>
      <c r="B904" s="93"/>
      <c r="C904" s="2"/>
      <c r="D904" s="2"/>
      <c r="E904" s="2"/>
      <c r="F904" s="2"/>
      <c r="G904" s="2"/>
      <c r="H904" s="94"/>
      <c r="I904" s="94"/>
      <c r="J904" s="94"/>
      <c r="K904" s="94"/>
      <c r="L904" s="94"/>
      <c r="M904" s="94"/>
      <c r="N904" s="94"/>
      <c r="O904" s="94"/>
      <c r="P904" s="94"/>
      <c r="Q904" s="94"/>
      <c r="R904" s="94"/>
      <c r="S904" s="94"/>
      <c r="T904" s="94"/>
      <c r="U904" s="94"/>
      <c r="V904" s="94"/>
      <c r="W904" s="94"/>
      <c r="X904" s="94"/>
      <c r="Y904" s="94"/>
      <c r="Z904" s="94"/>
    </row>
    <row r="905" spans="1:26" ht="13">
      <c r="A905" s="93"/>
      <c r="B905" s="93"/>
      <c r="C905" s="2"/>
      <c r="D905" s="2"/>
      <c r="E905" s="2"/>
      <c r="F905" s="2"/>
      <c r="G905" s="2"/>
      <c r="H905" s="94"/>
      <c r="I905" s="94"/>
      <c r="J905" s="94"/>
      <c r="K905" s="94"/>
      <c r="L905" s="94"/>
      <c r="M905" s="94"/>
      <c r="N905" s="94"/>
      <c r="O905" s="94"/>
      <c r="P905" s="94"/>
      <c r="Q905" s="94"/>
      <c r="R905" s="94"/>
      <c r="S905" s="94"/>
      <c r="T905" s="94"/>
      <c r="U905" s="94"/>
      <c r="V905" s="94"/>
      <c r="W905" s="94"/>
      <c r="X905" s="94"/>
      <c r="Y905" s="94"/>
      <c r="Z905" s="94"/>
    </row>
    <row r="906" spans="1:26" ht="13">
      <c r="A906" s="93"/>
      <c r="B906" s="93"/>
      <c r="C906" s="2"/>
      <c r="D906" s="2"/>
      <c r="E906" s="2"/>
      <c r="F906" s="2"/>
      <c r="G906" s="2"/>
      <c r="H906" s="94"/>
      <c r="I906" s="94"/>
      <c r="J906" s="94"/>
      <c r="K906" s="94"/>
      <c r="L906" s="94"/>
      <c r="M906" s="94"/>
      <c r="N906" s="94"/>
      <c r="O906" s="94"/>
      <c r="P906" s="94"/>
      <c r="Q906" s="94"/>
      <c r="R906" s="94"/>
      <c r="S906" s="94"/>
      <c r="T906" s="94"/>
      <c r="U906" s="94"/>
      <c r="V906" s="94"/>
      <c r="W906" s="94"/>
      <c r="X906" s="94"/>
      <c r="Y906" s="94"/>
      <c r="Z906" s="94"/>
    </row>
    <row r="907" spans="1:26" ht="13">
      <c r="A907" s="93"/>
      <c r="B907" s="93"/>
      <c r="C907" s="2"/>
      <c r="D907" s="2"/>
      <c r="E907" s="2"/>
      <c r="F907" s="2"/>
      <c r="G907" s="2"/>
      <c r="H907" s="94"/>
      <c r="I907" s="94"/>
      <c r="J907" s="94"/>
      <c r="K907" s="94"/>
      <c r="L907" s="94"/>
      <c r="M907" s="94"/>
      <c r="N907" s="94"/>
      <c r="O907" s="94"/>
      <c r="P907" s="94"/>
      <c r="Q907" s="94"/>
      <c r="R907" s="94"/>
      <c r="S907" s="94"/>
      <c r="T907" s="94"/>
      <c r="U907" s="94"/>
      <c r="V907" s="94"/>
      <c r="W907" s="94"/>
      <c r="X907" s="94"/>
      <c r="Y907" s="94"/>
      <c r="Z907" s="94"/>
    </row>
    <row r="908" spans="1:26" ht="13">
      <c r="A908" s="93"/>
      <c r="B908" s="93"/>
      <c r="C908" s="2"/>
      <c r="D908" s="2"/>
      <c r="E908" s="2"/>
      <c r="F908" s="2"/>
      <c r="G908" s="2"/>
      <c r="H908" s="94"/>
      <c r="I908" s="94"/>
      <c r="J908" s="94"/>
      <c r="K908" s="94"/>
      <c r="L908" s="94"/>
      <c r="M908" s="94"/>
      <c r="N908" s="94"/>
      <c r="O908" s="94"/>
      <c r="P908" s="94"/>
      <c r="Q908" s="94"/>
      <c r="R908" s="94"/>
      <c r="S908" s="94"/>
      <c r="T908" s="94"/>
      <c r="U908" s="94"/>
      <c r="V908" s="94"/>
      <c r="W908" s="94"/>
      <c r="X908" s="94"/>
      <c r="Y908" s="94"/>
      <c r="Z908" s="94"/>
    </row>
    <row r="909" spans="1:26" ht="13">
      <c r="A909" s="93"/>
      <c r="B909" s="93"/>
      <c r="C909" s="2"/>
      <c r="D909" s="2"/>
      <c r="E909" s="2"/>
      <c r="F909" s="2"/>
      <c r="G909" s="2"/>
      <c r="H909" s="94"/>
      <c r="I909" s="94"/>
      <c r="J909" s="94"/>
      <c r="K909" s="94"/>
      <c r="L909" s="94"/>
      <c r="M909" s="94"/>
      <c r="N909" s="94"/>
      <c r="O909" s="94"/>
      <c r="P909" s="94"/>
      <c r="Q909" s="94"/>
      <c r="R909" s="94"/>
      <c r="S909" s="94"/>
      <c r="T909" s="94"/>
      <c r="U909" s="94"/>
      <c r="V909" s="94"/>
      <c r="W909" s="94"/>
      <c r="X909" s="94"/>
      <c r="Y909" s="94"/>
      <c r="Z909" s="94"/>
    </row>
    <row r="910" spans="1:26" ht="13">
      <c r="A910" s="93"/>
      <c r="B910" s="93"/>
      <c r="C910" s="2"/>
      <c r="D910" s="2"/>
      <c r="E910" s="2"/>
      <c r="F910" s="2"/>
      <c r="G910" s="2"/>
      <c r="H910" s="94"/>
      <c r="I910" s="94"/>
      <c r="J910" s="94"/>
      <c r="K910" s="94"/>
      <c r="L910" s="94"/>
      <c r="M910" s="94"/>
      <c r="N910" s="94"/>
      <c r="O910" s="94"/>
      <c r="P910" s="94"/>
      <c r="Q910" s="94"/>
      <c r="R910" s="94"/>
      <c r="S910" s="94"/>
      <c r="T910" s="94"/>
      <c r="U910" s="94"/>
      <c r="V910" s="94"/>
      <c r="W910" s="94"/>
      <c r="X910" s="94"/>
      <c r="Y910" s="94"/>
      <c r="Z910" s="94"/>
    </row>
    <row r="911" spans="1:26" ht="13">
      <c r="A911" s="93"/>
      <c r="B911" s="93"/>
      <c r="C911" s="2"/>
      <c r="D911" s="2"/>
      <c r="E911" s="2"/>
      <c r="F911" s="2"/>
      <c r="G911" s="2"/>
      <c r="H911" s="94"/>
      <c r="I911" s="94"/>
      <c r="J911" s="94"/>
      <c r="K911" s="94"/>
      <c r="L911" s="94"/>
      <c r="M911" s="94"/>
      <c r="N911" s="94"/>
      <c r="O911" s="94"/>
      <c r="P911" s="94"/>
      <c r="Q911" s="94"/>
      <c r="R911" s="94"/>
      <c r="S911" s="94"/>
      <c r="T911" s="94"/>
      <c r="U911" s="94"/>
      <c r="V911" s="94"/>
      <c r="W911" s="94"/>
      <c r="X911" s="94"/>
      <c r="Y911" s="94"/>
      <c r="Z911" s="94"/>
    </row>
    <row r="912" spans="1:26" ht="13">
      <c r="A912" s="93"/>
      <c r="B912" s="93"/>
      <c r="C912" s="2"/>
      <c r="D912" s="2"/>
      <c r="E912" s="2"/>
      <c r="F912" s="2"/>
      <c r="G912" s="2"/>
      <c r="H912" s="94"/>
      <c r="I912" s="94"/>
      <c r="J912" s="94"/>
      <c r="K912" s="94"/>
      <c r="L912" s="94"/>
      <c r="M912" s="94"/>
      <c r="N912" s="94"/>
      <c r="O912" s="94"/>
      <c r="P912" s="94"/>
      <c r="Q912" s="94"/>
      <c r="R912" s="94"/>
      <c r="S912" s="94"/>
      <c r="T912" s="94"/>
      <c r="U912" s="94"/>
      <c r="V912" s="94"/>
      <c r="W912" s="94"/>
      <c r="X912" s="94"/>
      <c r="Y912" s="94"/>
      <c r="Z912" s="94"/>
    </row>
    <row r="913" spans="1:26" ht="13">
      <c r="A913" s="93"/>
      <c r="B913" s="93"/>
      <c r="C913" s="2"/>
      <c r="D913" s="2"/>
      <c r="E913" s="2"/>
      <c r="F913" s="2"/>
      <c r="G913" s="2"/>
      <c r="H913" s="94"/>
      <c r="I913" s="94"/>
      <c r="J913" s="94"/>
      <c r="K913" s="94"/>
      <c r="L913" s="94"/>
      <c r="M913" s="94"/>
      <c r="N913" s="94"/>
      <c r="O913" s="94"/>
      <c r="P913" s="94"/>
      <c r="Q913" s="94"/>
      <c r="R913" s="94"/>
      <c r="S913" s="94"/>
      <c r="T913" s="94"/>
      <c r="U913" s="94"/>
      <c r="V913" s="94"/>
      <c r="W913" s="94"/>
      <c r="X913" s="94"/>
      <c r="Y913" s="94"/>
      <c r="Z913" s="94"/>
    </row>
    <row r="914" spans="1:26" ht="13">
      <c r="A914" s="93"/>
      <c r="B914" s="93"/>
      <c r="C914" s="2"/>
      <c r="D914" s="2"/>
      <c r="E914" s="2"/>
      <c r="F914" s="2"/>
      <c r="G914" s="2"/>
      <c r="H914" s="94"/>
      <c r="I914" s="94"/>
      <c r="J914" s="94"/>
      <c r="K914" s="94"/>
      <c r="L914" s="94"/>
      <c r="M914" s="94"/>
      <c r="N914" s="94"/>
      <c r="O914" s="94"/>
      <c r="P914" s="94"/>
      <c r="Q914" s="94"/>
      <c r="R914" s="94"/>
      <c r="S914" s="94"/>
      <c r="T914" s="94"/>
      <c r="U914" s="94"/>
      <c r="V914" s="94"/>
      <c r="W914" s="94"/>
      <c r="X914" s="94"/>
      <c r="Y914" s="94"/>
      <c r="Z914" s="94"/>
    </row>
    <row r="915" spans="1:26" ht="13">
      <c r="A915" s="93"/>
      <c r="B915" s="93"/>
      <c r="C915" s="2"/>
      <c r="D915" s="2"/>
      <c r="E915" s="2"/>
      <c r="F915" s="2"/>
      <c r="G915" s="2"/>
      <c r="H915" s="94"/>
      <c r="I915" s="94"/>
      <c r="J915" s="94"/>
      <c r="K915" s="94"/>
      <c r="L915" s="94"/>
      <c r="M915" s="94"/>
      <c r="N915" s="94"/>
      <c r="O915" s="94"/>
      <c r="P915" s="94"/>
      <c r="Q915" s="94"/>
      <c r="R915" s="94"/>
      <c r="S915" s="94"/>
      <c r="T915" s="94"/>
      <c r="U915" s="94"/>
      <c r="V915" s="94"/>
      <c r="W915" s="94"/>
      <c r="X915" s="94"/>
      <c r="Y915" s="94"/>
      <c r="Z915" s="94"/>
    </row>
    <row r="916" spans="1:26" ht="13">
      <c r="A916" s="93"/>
      <c r="B916" s="93"/>
      <c r="C916" s="2"/>
      <c r="D916" s="2"/>
      <c r="E916" s="2"/>
      <c r="F916" s="2"/>
      <c r="G916" s="2"/>
      <c r="H916" s="94"/>
      <c r="I916" s="94"/>
      <c r="J916" s="94"/>
      <c r="K916" s="94"/>
      <c r="L916" s="94"/>
      <c r="M916" s="94"/>
      <c r="N916" s="94"/>
      <c r="O916" s="94"/>
      <c r="P916" s="94"/>
      <c r="Q916" s="94"/>
      <c r="R916" s="94"/>
      <c r="S916" s="94"/>
      <c r="T916" s="94"/>
      <c r="U916" s="94"/>
      <c r="V916" s="94"/>
      <c r="W916" s="94"/>
      <c r="X916" s="94"/>
      <c r="Y916" s="94"/>
      <c r="Z916" s="94"/>
    </row>
    <row r="917" spans="1:26" ht="13">
      <c r="A917" s="93"/>
      <c r="B917" s="93"/>
      <c r="C917" s="2"/>
      <c r="D917" s="2"/>
      <c r="E917" s="2"/>
      <c r="F917" s="2"/>
      <c r="G917" s="2"/>
      <c r="H917" s="94"/>
      <c r="I917" s="94"/>
      <c r="J917" s="94"/>
      <c r="K917" s="94"/>
      <c r="L917" s="94"/>
      <c r="M917" s="94"/>
      <c r="N917" s="94"/>
      <c r="O917" s="94"/>
      <c r="P917" s="94"/>
      <c r="Q917" s="94"/>
      <c r="R917" s="94"/>
      <c r="S917" s="94"/>
      <c r="T917" s="94"/>
      <c r="U917" s="94"/>
      <c r="V917" s="94"/>
      <c r="W917" s="94"/>
      <c r="X917" s="94"/>
      <c r="Y917" s="94"/>
      <c r="Z917" s="94"/>
    </row>
    <row r="918" spans="1:26" ht="13">
      <c r="A918" s="93"/>
      <c r="B918" s="93"/>
      <c r="C918" s="2"/>
      <c r="D918" s="2"/>
      <c r="E918" s="2"/>
      <c r="F918" s="2"/>
      <c r="G918" s="2"/>
      <c r="H918" s="94"/>
      <c r="I918" s="94"/>
      <c r="J918" s="94"/>
      <c r="K918" s="94"/>
      <c r="L918" s="94"/>
      <c r="M918" s="94"/>
      <c r="N918" s="94"/>
      <c r="O918" s="94"/>
      <c r="P918" s="94"/>
      <c r="Q918" s="94"/>
      <c r="R918" s="94"/>
      <c r="S918" s="94"/>
      <c r="T918" s="94"/>
      <c r="U918" s="94"/>
      <c r="V918" s="94"/>
      <c r="W918" s="94"/>
      <c r="X918" s="94"/>
      <c r="Y918" s="94"/>
      <c r="Z918" s="94"/>
    </row>
    <row r="919" spans="1:26" ht="13">
      <c r="A919" s="93"/>
      <c r="B919" s="93"/>
      <c r="C919" s="2"/>
      <c r="D919" s="2"/>
      <c r="E919" s="2"/>
      <c r="F919" s="2"/>
      <c r="G919" s="2"/>
      <c r="H919" s="94"/>
      <c r="I919" s="94"/>
      <c r="J919" s="94"/>
      <c r="K919" s="94"/>
      <c r="L919" s="94"/>
      <c r="M919" s="94"/>
      <c r="N919" s="94"/>
      <c r="O919" s="94"/>
      <c r="P919" s="94"/>
      <c r="Q919" s="94"/>
      <c r="R919" s="94"/>
      <c r="S919" s="94"/>
      <c r="T919" s="94"/>
      <c r="U919" s="94"/>
      <c r="V919" s="94"/>
      <c r="W919" s="94"/>
      <c r="X919" s="94"/>
      <c r="Y919" s="94"/>
      <c r="Z919" s="94"/>
    </row>
    <row r="920" spans="1:26" ht="13">
      <c r="A920" s="93"/>
      <c r="B920" s="93"/>
      <c r="C920" s="2"/>
      <c r="D920" s="2"/>
      <c r="E920" s="2"/>
      <c r="F920" s="2"/>
      <c r="G920" s="2"/>
      <c r="H920" s="94"/>
      <c r="I920" s="94"/>
      <c r="J920" s="94"/>
      <c r="K920" s="94"/>
      <c r="L920" s="94"/>
      <c r="M920" s="94"/>
      <c r="N920" s="94"/>
      <c r="O920" s="94"/>
      <c r="P920" s="94"/>
      <c r="Q920" s="94"/>
      <c r="R920" s="94"/>
      <c r="S920" s="94"/>
      <c r="T920" s="94"/>
      <c r="U920" s="94"/>
      <c r="V920" s="94"/>
      <c r="W920" s="94"/>
      <c r="X920" s="94"/>
      <c r="Y920" s="94"/>
      <c r="Z920" s="94"/>
    </row>
    <row r="921" spans="1:26" ht="13">
      <c r="A921" s="93"/>
      <c r="B921" s="93"/>
      <c r="C921" s="2"/>
      <c r="D921" s="2"/>
      <c r="E921" s="2"/>
      <c r="F921" s="2"/>
      <c r="G921" s="2"/>
      <c r="H921" s="94"/>
      <c r="I921" s="94"/>
      <c r="J921" s="94"/>
      <c r="K921" s="94"/>
      <c r="L921" s="94"/>
      <c r="M921" s="94"/>
      <c r="N921" s="94"/>
      <c r="O921" s="94"/>
      <c r="P921" s="94"/>
      <c r="Q921" s="94"/>
      <c r="R921" s="94"/>
      <c r="S921" s="94"/>
      <c r="T921" s="94"/>
      <c r="U921" s="94"/>
      <c r="V921" s="94"/>
      <c r="W921" s="94"/>
      <c r="X921" s="94"/>
      <c r="Y921" s="94"/>
      <c r="Z921" s="94"/>
    </row>
    <row r="922" spans="1:26" ht="13">
      <c r="A922" s="93"/>
      <c r="B922" s="93"/>
      <c r="C922" s="2"/>
      <c r="D922" s="2"/>
      <c r="E922" s="2"/>
      <c r="F922" s="2"/>
      <c r="G922" s="2"/>
      <c r="H922" s="94"/>
      <c r="I922" s="94"/>
      <c r="J922" s="94"/>
      <c r="K922" s="94"/>
      <c r="L922" s="94"/>
      <c r="M922" s="94"/>
      <c r="N922" s="94"/>
      <c r="O922" s="94"/>
      <c r="P922" s="94"/>
      <c r="Q922" s="94"/>
      <c r="R922" s="94"/>
      <c r="S922" s="94"/>
      <c r="T922" s="94"/>
      <c r="U922" s="94"/>
      <c r="V922" s="94"/>
      <c r="W922" s="94"/>
      <c r="X922" s="94"/>
      <c r="Y922" s="94"/>
      <c r="Z922" s="94"/>
    </row>
    <row r="923" spans="1:26" ht="13">
      <c r="A923" s="93"/>
      <c r="B923" s="93"/>
      <c r="C923" s="2"/>
      <c r="D923" s="2"/>
      <c r="E923" s="2"/>
      <c r="F923" s="2"/>
      <c r="G923" s="2"/>
      <c r="H923" s="94"/>
      <c r="I923" s="94"/>
      <c r="J923" s="94"/>
      <c r="K923" s="94"/>
      <c r="L923" s="94"/>
      <c r="M923" s="94"/>
      <c r="N923" s="94"/>
      <c r="O923" s="94"/>
      <c r="P923" s="94"/>
      <c r="Q923" s="94"/>
      <c r="R923" s="94"/>
      <c r="S923" s="94"/>
      <c r="T923" s="94"/>
      <c r="U923" s="94"/>
      <c r="V923" s="94"/>
      <c r="W923" s="94"/>
      <c r="X923" s="94"/>
      <c r="Y923" s="94"/>
      <c r="Z923" s="94"/>
    </row>
    <row r="924" spans="1:26" ht="13">
      <c r="A924" s="93"/>
      <c r="B924" s="93"/>
      <c r="C924" s="2"/>
      <c r="D924" s="2"/>
      <c r="E924" s="2"/>
      <c r="F924" s="2"/>
      <c r="G924" s="2"/>
      <c r="H924" s="94"/>
      <c r="I924" s="94"/>
      <c r="J924" s="94"/>
      <c r="K924" s="94"/>
      <c r="L924" s="94"/>
      <c r="M924" s="94"/>
      <c r="N924" s="94"/>
      <c r="O924" s="94"/>
      <c r="P924" s="94"/>
      <c r="Q924" s="94"/>
      <c r="R924" s="94"/>
      <c r="S924" s="94"/>
      <c r="T924" s="94"/>
      <c r="U924" s="94"/>
      <c r="V924" s="94"/>
      <c r="W924" s="94"/>
      <c r="X924" s="94"/>
      <c r="Y924" s="94"/>
      <c r="Z924" s="94"/>
    </row>
    <row r="925" spans="1:26" ht="13">
      <c r="A925" s="93"/>
      <c r="B925" s="93"/>
      <c r="C925" s="2"/>
      <c r="D925" s="2"/>
      <c r="E925" s="2"/>
      <c r="F925" s="2"/>
      <c r="G925" s="2"/>
      <c r="H925" s="94"/>
      <c r="I925" s="94"/>
      <c r="J925" s="94"/>
      <c r="K925" s="94"/>
      <c r="L925" s="94"/>
      <c r="M925" s="94"/>
      <c r="N925" s="94"/>
      <c r="O925" s="94"/>
      <c r="P925" s="94"/>
      <c r="Q925" s="94"/>
      <c r="R925" s="94"/>
      <c r="S925" s="94"/>
      <c r="T925" s="94"/>
      <c r="U925" s="94"/>
      <c r="V925" s="94"/>
      <c r="W925" s="94"/>
      <c r="X925" s="94"/>
      <c r="Y925" s="94"/>
      <c r="Z925" s="94"/>
    </row>
    <row r="926" spans="1:26" ht="13">
      <c r="A926" s="93"/>
      <c r="B926" s="93"/>
      <c r="C926" s="2"/>
      <c r="D926" s="2"/>
      <c r="E926" s="2"/>
      <c r="F926" s="2"/>
      <c r="G926" s="2"/>
      <c r="H926" s="94"/>
      <c r="I926" s="94"/>
      <c r="J926" s="94"/>
      <c r="K926" s="94"/>
      <c r="L926" s="94"/>
      <c r="M926" s="94"/>
      <c r="N926" s="94"/>
      <c r="O926" s="94"/>
      <c r="P926" s="94"/>
      <c r="Q926" s="94"/>
      <c r="R926" s="94"/>
      <c r="S926" s="94"/>
      <c r="T926" s="94"/>
      <c r="U926" s="94"/>
      <c r="V926" s="94"/>
      <c r="W926" s="94"/>
      <c r="X926" s="94"/>
      <c r="Y926" s="94"/>
      <c r="Z926" s="94"/>
    </row>
    <row r="927" spans="1:26" ht="13">
      <c r="A927" s="93"/>
      <c r="B927" s="93"/>
      <c r="C927" s="2"/>
      <c r="D927" s="2"/>
      <c r="E927" s="2"/>
      <c r="F927" s="2"/>
      <c r="G927" s="2"/>
      <c r="H927" s="94"/>
      <c r="I927" s="94"/>
      <c r="J927" s="94"/>
      <c r="K927" s="94"/>
      <c r="L927" s="94"/>
      <c r="M927" s="94"/>
      <c r="N927" s="94"/>
      <c r="O927" s="94"/>
      <c r="P927" s="94"/>
      <c r="Q927" s="94"/>
      <c r="R927" s="94"/>
      <c r="S927" s="94"/>
      <c r="T927" s="94"/>
      <c r="U927" s="94"/>
      <c r="V927" s="94"/>
      <c r="W927" s="94"/>
      <c r="X927" s="94"/>
      <c r="Y927" s="94"/>
      <c r="Z927" s="94"/>
    </row>
    <row r="928" spans="1:26" ht="13">
      <c r="A928" s="93"/>
      <c r="B928" s="93"/>
      <c r="C928" s="2"/>
      <c r="D928" s="2"/>
      <c r="E928" s="2"/>
      <c r="F928" s="2"/>
      <c r="G928" s="2"/>
      <c r="H928" s="94"/>
      <c r="I928" s="94"/>
      <c r="J928" s="94"/>
      <c r="K928" s="94"/>
      <c r="L928" s="94"/>
      <c r="M928" s="94"/>
      <c r="N928" s="94"/>
      <c r="O928" s="94"/>
      <c r="P928" s="94"/>
      <c r="Q928" s="94"/>
      <c r="R928" s="94"/>
      <c r="S928" s="94"/>
      <c r="T928" s="94"/>
      <c r="U928" s="94"/>
      <c r="V928" s="94"/>
      <c r="W928" s="94"/>
      <c r="X928" s="94"/>
      <c r="Y928" s="94"/>
      <c r="Z928" s="94"/>
    </row>
    <row r="929" spans="1:26" ht="13">
      <c r="A929" s="93"/>
      <c r="B929" s="93"/>
      <c r="C929" s="2"/>
      <c r="D929" s="2"/>
      <c r="E929" s="2"/>
      <c r="F929" s="2"/>
      <c r="G929" s="2"/>
      <c r="H929" s="94"/>
      <c r="I929" s="94"/>
      <c r="J929" s="94"/>
      <c r="K929" s="94"/>
      <c r="L929" s="94"/>
      <c r="M929" s="94"/>
      <c r="N929" s="94"/>
      <c r="O929" s="94"/>
      <c r="P929" s="94"/>
      <c r="Q929" s="94"/>
      <c r="R929" s="94"/>
      <c r="S929" s="94"/>
      <c r="T929" s="94"/>
      <c r="U929" s="94"/>
      <c r="V929" s="94"/>
      <c r="W929" s="94"/>
      <c r="X929" s="94"/>
      <c r="Y929" s="94"/>
      <c r="Z929" s="94"/>
    </row>
    <row r="930" spans="1:26" ht="13">
      <c r="A930" s="93"/>
      <c r="B930" s="93"/>
      <c r="C930" s="2"/>
      <c r="D930" s="2"/>
      <c r="E930" s="2"/>
      <c r="F930" s="2"/>
      <c r="G930" s="2"/>
      <c r="H930" s="94"/>
      <c r="I930" s="94"/>
      <c r="J930" s="94"/>
      <c r="K930" s="94"/>
      <c r="L930" s="94"/>
      <c r="M930" s="94"/>
      <c r="N930" s="94"/>
      <c r="O930" s="94"/>
      <c r="P930" s="94"/>
      <c r="Q930" s="94"/>
      <c r="R930" s="94"/>
      <c r="S930" s="94"/>
      <c r="T930" s="94"/>
      <c r="U930" s="94"/>
      <c r="V930" s="94"/>
      <c r="W930" s="94"/>
      <c r="X930" s="94"/>
      <c r="Y930" s="94"/>
      <c r="Z930" s="94"/>
    </row>
    <row r="931" spans="1:26" ht="13">
      <c r="A931" s="93"/>
      <c r="B931" s="93"/>
      <c r="C931" s="2"/>
      <c r="D931" s="2"/>
      <c r="E931" s="2"/>
      <c r="F931" s="2"/>
      <c r="G931" s="2"/>
      <c r="H931" s="94"/>
      <c r="I931" s="94"/>
      <c r="J931" s="94"/>
      <c r="K931" s="94"/>
      <c r="L931" s="94"/>
      <c r="M931" s="94"/>
      <c r="N931" s="94"/>
      <c r="O931" s="94"/>
      <c r="P931" s="94"/>
      <c r="Q931" s="94"/>
      <c r="R931" s="94"/>
      <c r="S931" s="94"/>
      <c r="T931" s="94"/>
      <c r="U931" s="94"/>
      <c r="V931" s="94"/>
      <c r="W931" s="94"/>
      <c r="X931" s="94"/>
      <c r="Y931" s="94"/>
      <c r="Z931" s="94"/>
    </row>
    <row r="932" spans="1:26" ht="13">
      <c r="A932" s="93"/>
      <c r="B932" s="93"/>
      <c r="C932" s="2"/>
      <c r="D932" s="2"/>
      <c r="E932" s="2"/>
      <c r="F932" s="2"/>
      <c r="G932" s="2"/>
      <c r="H932" s="94"/>
      <c r="I932" s="94"/>
      <c r="J932" s="94"/>
      <c r="K932" s="94"/>
      <c r="L932" s="94"/>
      <c r="M932" s="94"/>
      <c r="N932" s="94"/>
      <c r="O932" s="94"/>
      <c r="P932" s="94"/>
      <c r="Q932" s="94"/>
      <c r="R932" s="94"/>
      <c r="S932" s="94"/>
      <c r="T932" s="94"/>
      <c r="U932" s="94"/>
      <c r="V932" s="94"/>
      <c r="W932" s="94"/>
      <c r="X932" s="94"/>
      <c r="Y932" s="94"/>
      <c r="Z932" s="94"/>
    </row>
    <row r="933" spans="1:26" ht="13">
      <c r="A933" s="93"/>
      <c r="B933" s="93"/>
      <c r="C933" s="2"/>
      <c r="D933" s="2"/>
      <c r="E933" s="2"/>
      <c r="F933" s="2"/>
      <c r="G933" s="2"/>
      <c r="H933" s="94"/>
      <c r="I933" s="94"/>
      <c r="J933" s="94"/>
      <c r="K933" s="94"/>
      <c r="L933" s="94"/>
      <c r="M933" s="94"/>
      <c r="N933" s="94"/>
      <c r="O933" s="94"/>
      <c r="P933" s="94"/>
      <c r="Q933" s="94"/>
      <c r="R933" s="94"/>
      <c r="S933" s="94"/>
      <c r="T933" s="94"/>
      <c r="U933" s="94"/>
      <c r="V933" s="94"/>
      <c r="W933" s="94"/>
      <c r="X933" s="94"/>
      <c r="Y933" s="94"/>
      <c r="Z933" s="94"/>
    </row>
    <row r="934" spans="1:26" ht="13">
      <c r="A934" s="93"/>
      <c r="B934" s="93"/>
      <c r="C934" s="2"/>
      <c r="D934" s="2"/>
      <c r="E934" s="2"/>
      <c r="F934" s="2"/>
      <c r="G934" s="2"/>
      <c r="H934" s="94"/>
      <c r="I934" s="94"/>
      <c r="J934" s="94"/>
      <c r="K934" s="94"/>
      <c r="L934" s="94"/>
      <c r="M934" s="94"/>
      <c r="N934" s="94"/>
      <c r="O934" s="94"/>
      <c r="P934" s="94"/>
      <c r="Q934" s="94"/>
      <c r="R934" s="94"/>
      <c r="S934" s="94"/>
      <c r="T934" s="94"/>
      <c r="U934" s="94"/>
      <c r="V934" s="94"/>
      <c r="W934" s="94"/>
      <c r="X934" s="94"/>
      <c r="Y934" s="94"/>
      <c r="Z934" s="94"/>
    </row>
    <row r="935" spans="1:26" ht="13">
      <c r="A935" s="93"/>
      <c r="B935" s="93"/>
      <c r="C935" s="2"/>
      <c r="D935" s="2"/>
      <c r="E935" s="2"/>
      <c r="F935" s="2"/>
      <c r="G935" s="2"/>
      <c r="H935" s="94"/>
      <c r="I935" s="94"/>
      <c r="J935" s="94"/>
      <c r="K935" s="94"/>
      <c r="L935" s="94"/>
      <c r="M935" s="94"/>
      <c r="N935" s="94"/>
      <c r="O935" s="94"/>
      <c r="P935" s="94"/>
      <c r="Q935" s="94"/>
      <c r="R935" s="94"/>
      <c r="S935" s="94"/>
      <c r="T935" s="94"/>
      <c r="U935" s="94"/>
      <c r="V935" s="94"/>
      <c r="W935" s="94"/>
      <c r="X935" s="94"/>
      <c r="Y935" s="94"/>
      <c r="Z935" s="94"/>
    </row>
    <row r="936" spans="1:26" ht="13">
      <c r="A936" s="93"/>
      <c r="B936" s="93"/>
      <c r="C936" s="2"/>
      <c r="D936" s="2"/>
      <c r="E936" s="2"/>
      <c r="F936" s="2"/>
      <c r="G936" s="2"/>
      <c r="H936" s="94"/>
      <c r="I936" s="94"/>
      <c r="J936" s="94"/>
      <c r="K936" s="94"/>
      <c r="L936" s="94"/>
      <c r="M936" s="94"/>
      <c r="N936" s="94"/>
      <c r="O936" s="94"/>
      <c r="P936" s="94"/>
      <c r="Q936" s="94"/>
      <c r="R936" s="94"/>
      <c r="S936" s="94"/>
      <c r="T936" s="94"/>
      <c r="U936" s="94"/>
      <c r="V936" s="94"/>
      <c r="W936" s="94"/>
      <c r="X936" s="94"/>
      <c r="Y936" s="94"/>
      <c r="Z936" s="94"/>
    </row>
    <row r="937" spans="1:26" ht="13">
      <c r="A937" s="93"/>
      <c r="B937" s="93"/>
      <c r="C937" s="2"/>
      <c r="D937" s="2"/>
      <c r="E937" s="2"/>
      <c r="F937" s="2"/>
      <c r="G937" s="2"/>
      <c r="H937" s="94"/>
      <c r="I937" s="94"/>
      <c r="J937" s="94"/>
      <c r="K937" s="94"/>
      <c r="L937" s="94"/>
      <c r="M937" s="94"/>
      <c r="N937" s="94"/>
      <c r="O937" s="94"/>
      <c r="P937" s="94"/>
      <c r="Q937" s="94"/>
      <c r="R937" s="94"/>
      <c r="S937" s="94"/>
      <c r="T937" s="94"/>
      <c r="U937" s="94"/>
      <c r="V937" s="94"/>
      <c r="W937" s="94"/>
      <c r="X937" s="94"/>
      <c r="Y937" s="94"/>
      <c r="Z937" s="94"/>
    </row>
    <row r="938" spans="1:26" ht="13">
      <c r="A938" s="93"/>
      <c r="B938" s="93"/>
      <c r="C938" s="2"/>
      <c r="D938" s="2"/>
      <c r="E938" s="2"/>
      <c r="F938" s="2"/>
      <c r="G938" s="2"/>
      <c r="H938" s="94"/>
      <c r="I938" s="94"/>
      <c r="J938" s="94"/>
      <c r="K938" s="94"/>
      <c r="L938" s="94"/>
      <c r="M938" s="94"/>
      <c r="N938" s="94"/>
      <c r="O938" s="94"/>
      <c r="P938" s="94"/>
      <c r="Q938" s="94"/>
      <c r="R938" s="94"/>
      <c r="S938" s="94"/>
      <c r="T938" s="94"/>
      <c r="U938" s="94"/>
      <c r="V938" s="94"/>
      <c r="W938" s="94"/>
      <c r="X938" s="94"/>
      <c r="Y938" s="94"/>
      <c r="Z938" s="94"/>
    </row>
    <row r="939" spans="1:26" ht="13">
      <c r="A939" s="93"/>
      <c r="B939" s="93"/>
      <c r="C939" s="2"/>
      <c r="D939" s="2"/>
      <c r="E939" s="2"/>
      <c r="F939" s="2"/>
      <c r="G939" s="2"/>
      <c r="H939" s="94"/>
      <c r="I939" s="94"/>
      <c r="J939" s="94"/>
      <c r="K939" s="94"/>
      <c r="L939" s="94"/>
      <c r="M939" s="94"/>
      <c r="N939" s="94"/>
      <c r="O939" s="94"/>
      <c r="P939" s="94"/>
      <c r="Q939" s="94"/>
      <c r="R939" s="94"/>
      <c r="S939" s="94"/>
      <c r="T939" s="94"/>
      <c r="U939" s="94"/>
      <c r="V939" s="94"/>
      <c r="W939" s="94"/>
      <c r="X939" s="94"/>
      <c r="Y939" s="94"/>
      <c r="Z939" s="94"/>
    </row>
    <row r="940" spans="1:26" ht="13">
      <c r="A940" s="93"/>
      <c r="B940" s="93"/>
      <c r="C940" s="2"/>
      <c r="D940" s="2"/>
      <c r="E940" s="2"/>
      <c r="F940" s="2"/>
      <c r="G940" s="2"/>
      <c r="H940" s="94"/>
      <c r="I940" s="94"/>
      <c r="J940" s="94"/>
      <c r="K940" s="94"/>
      <c r="L940" s="94"/>
      <c r="M940" s="94"/>
      <c r="N940" s="94"/>
      <c r="O940" s="94"/>
      <c r="P940" s="94"/>
      <c r="Q940" s="94"/>
      <c r="R940" s="94"/>
      <c r="S940" s="94"/>
      <c r="T940" s="94"/>
      <c r="U940" s="94"/>
      <c r="V940" s="94"/>
      <c r="W940" s="94"/>
      <c r="X940" s="94"/>
      <c r="Y940" s="94"/>
      <c r="Z940" s="94"/>
    </row>
    <row r="941" spans="1:26" ht="13">
      <c r="A941" s="93"/>
      <c r="B941" s="93"/>
      <c r="C941" s="2"/>
      <c r="D941" s="2"/>
      <c r="E941" s="2"/>
      <c r="F941" s="2"/>
      <c r="G941" s="2"/>
      <c r="H941" s="94"/>
      <c r="I941" s="94"/>
      <c r="J941" s="94"/>
      <c r="K941" s="94"/>
      <c r="L941" s="94"/>
      <c r="M941" s="94"/>
      <c r="N941" s="94"/>
      <c r="O941" s="94"/>
      <c r="P941" s="94"/>
      <c r="Q941" s="94"/>
      <c r="R941" s="94"/>
      <c r="S941" s="94"/>
      <c r="T941" s="94"/>
      <c r="U941" s="94"/>
      <c r="V941" s="94"/>
      <c r="W941" s="94"/>
      <c r="X941" s="94"/>
      <c r="Y941" s="94"/>
      <c r="Z941" s="94"/>
    </row>
    <row r="942" spans="1:26" ht="13">
      <c r="A942" s="93"/>
      <c r="B942" s="93"/>
      <c r="C942" s="2"/>
      <c r="D942" s="2"/>
      <c r="E942" s="2"/>
      <c r="F942" s="2"/>
      <c r="G942" s="2"/>
      <c r="H942" s="94"/>
      <c r="I942" s="94"/>
      <c r="J942" s="94"/>
      <c r="K942" s="94"/>
      <c r="L942" s="94"/>
      <c r="M942" s="94"/>
      <c r="N942" s="94"/>
      <c r="O942" s="94"/>
      <c r="P942" s="94"/>
      <c r="Q942" s="94"/>
      <c r="R942" s="94"/>
      <c r="S942" s="94"/>
      <c r="T942" s="94"/>
      <c r="U942" s="94"/>
      <c r="V942" s="94"/>
      <c r="W942" s="94"/>
      <c r="X942" s="94"/>
      <c r="Y942" s="94"/>
      <c r="Z942" s="94"/>
    </row>
    <row r="943" spans="1:26" ht="13">
      <c r="A943" s="93"/>
      <c r="B943" s="93"/>
      <c r="C943" s="2"/>
      <c r="D943" s="2"/>
      <c r="E943" s="2"/>
      <c r="F943" s="2"/>
      <c r="G943" s="2"/>
      <c r="H943" s="94"/>
      <c r="I943" s="94"/>
      <c r="J943" s="94"/>
      <c r="K943" s="94"/>
      <c r="L943" s="94"/>
      <c r="M943" s="94"/>
      <c r="N943" s="94"/>
      <c r="O943" s="94"/>
      <c r="P943" s="94"/>
      <c r="Q943" s="94"/>
      <c r="R943" s="94"/>
      <c r="S943" s="94"/>
      <c r="T943" s="94"/>
      <c r="U943" s="94"/>
      <c r="V943" s="94"/>
      <c r="W943" s="94"/>
      <c r="X943" s="94"/>
      <c r="Y943" s="94"/>
      <c r="Z943" s="94"/>
    </row>
    <row r="944" spans="1:26" ht="13">
      <c r="A944" s="93"/>
      <c r="B944" s="93"/>
      <c r="C944" s="2"/>
      <c r="D944" s="2"/>
      <c r="E944" s="2"/>
      <c r="F944" s="2"/>
      <c r="G944" s="2"/>
      <c r="H944" s="94"/>
      <c r="I944" s="94"/>
      <c r="J944" s="94"/>
      <c r="K944" s="94"/>
      <c r="L944" s="94"/>
      <c r="M944" s="94"/>
      <c r="N944" s="94"/>
      <c r="O944" s="94"/>
      <c r="P944" s="94"/>
      <c r="Q944" s="94"/>
      <c r="R944" s="94"/>
      <c r="S944" s="94"/>
      <c r="T944" s="94"/>
      <c r="U944" s="94"/>
      <c r="V944" s="94"/>
      <c r="W944" s="94"/>
      <c r="X944" s="94"/>
      <c r="Y944" s="94"/>
      <c r="Z944" s="94"/>
    </row>
    <row r="945" spans="1:26" ht="13">
      <c r="A945" s="93"/>
      <c r="B945" s="93"/>
      <c r="C945" s="2"/>
      <c r="D945" s="2"/>
      <c r="E945" s="2"/>
      <c r="F945" s="2"/>
      <c r="G945" s="2"/>
      <c r="H945" s="94"/>
      <c r="I945" s="94"/>
      <c r="J945" s="94"/>
      <c r="K945" s="94"/>
      <c r="L945" s="94"/>
      <c r="M945" s="94"/>
      <c r="N945" s="94"/>
      <c r="O945" s="94"/>
      <c r="P945" s="94"/>
      <c r="Q945" s="94"/>
      <c r="R945" s="94"/>
      <c r="S945" s="94"/>
      <c r="T945" s="94"/>
      <c r="U945" s="94"/>
      <c r="V945" s="94"/>
      <c r="W945" s="94"/>
      <c r="X945" s="94"/>
      <c r="Y945" s="94"/>
      <c r="Z945" s="94"/>
    </row>
    <row r="946" spans="1:26" ht="13">
      <c r="A946" s="93"/>
      <c r="B946" s="93"/>
      <c r="C946" s="2"/>
      <c r="D946" s="2"/>
      <c r="E946" s="2"/>
      <c r="F946" s="2"/>
      <c r="G946" s="2"/>
      <c r="H946" s="94"/>
      <c r="I946" s="94"/>
      <c r="J946" s="94"/>
      <c r="K946" s="94"/>
      <c r="L946" s="94"/>
      <c r="M946" s="94"/>
      <c r="N946" s="94"/>
      <c r="O946" s="94"/>
      <c r="P946" s="94"/>
      <c r="Q946" s="94"/>
      <c r="R946" s="94"/>
      <c r="S946" s="94"/>
      <c r="T946" s="94"/>
      <c r="U946" s="94"/>
      <c r="V946" s="94"/>
      <c r="W946" s="94"/>
      <c r="X946" s="94"/>
      <c r="Y946" s="94"/>
      <c r="Z946" s="94"/>
    </row>
    <row r="947" spans="1:26" ht="13">
      <c r="A947" s="93"/>
      <c r="B947" s="93"/>
      <c r="C947" s="2"/>
      <c r="D947" s="2"/>
      <c r="E947" s="2"/>
      <c r="F947" s="2"/>
      <c r="G947" s="2"/>
      <c r="H947" s="94"/>
      <c r="I947" s="94"/>
      <c r="J947" s="94"/>
      <c r="K947" s="94"/>
      <c r="L947" s="94"/>
      <c r="M947" s="94"/>
      <c r="N947" s="94"/>
      <c r="O947" s="94"/>
      <c r="P947" s="94"/>
      <c r="Q947" s="94"/>
      <c r="R947" s="94"/>
      <c r="S947" s="94"/>
      <c r="T947" s="94"/>
      <c r="U947" s="94"/>
      <c r="V947" s="94"/>
      <c r="W947" s="94"/>
      <c r="X947" s="94"/>
      <c r="Y947" s="94"/>
      <c r="Z947" s="94"/>
    </row>
    <row r="948" spans="1:26" ht="13">
      <c r="A948" s="93"/>
      <c r="B948" s="93"/>
      <c r="C948" s="2"/>
      <c r="D948" s="2"/>
      <c r="E948" s="2"/>
      <c r="F948" s="2"/>
      <c r="G948" s="2"/>
      <c r="H948" s="94"/>
      <c r="I948" s="94"/>
      <c r="J948" s="94"/>
      <c r="K948" s="94"/>
      <c r="L948" s="94"/>
      <c r="M948" s="94"/>
      <c r="N948" s="94"/>
      <c r="O948" s="94"/>
      <c r="P948" s="94"/>
      <c r="Q948" s="94"/>
      <c r="R948" s="94"/>
      <c r="S948" s="94"/>
      <c r="T948" s="94"/>
      <c r="U948" s="94"/>
      <c r="V948" s="94"/>
      <c r="W948" s="94"/>
      <c r="X948" s="94"/>
      <c r="Y948" s="94"/>
      <c r="Z948" s="94"/>
    </row>
    <row r="949" spans="1:26" ht="13">
      <c r="A949" s="93"/>
      <c r="B949" s="93"/>
      <c r="C949" s="2"/>
      <c r="D949" s="2"/>
      <c r="E949" s="2"/>
      <c r="F949" s="2"/>
      <c r="G949" s="2"/>
      <c r="H949" s="94"/>
      <c r="I949" s="94"/>
      <c r="J949" s="94"/>
      <c r="K949" s="94"/>
      <c r="L949" s="94"/>
      <c r="M949" s="94"/>
      <c r="N949" s="94"/>
      <c r="O949" s="94"/>
      <c r="P949" s="94"/>
      <c r="Q949" s="94"/>
      <c r="R949" s="94"/>
      <c r="S949" s="94"/>
      <c r="T949" s="94"/>
      <c r="U949" s="94"/>
      <c r="V949" s="94"/>
      <c r="W949" s="94"/>
      <c r="X949" s="94"/>
      <c r="Y949" s="94"/>
      <c r="Z949" s="94"/>
    </row>
    <row r="950" spans="1:26" ht="13">
      <c r="A950" s="93"/>
      <c r="B950" s="93"/>
      <c r="C950" s="2"/>
      <c r="D950" s="2"/>
      <c r="E950" s="2"/>
      <c r="F950" s="2"/>
      <c r="G950" s="2"/>
      <c r="H950" s="94"/>
      <c r="I950" s="94"/>
      <c r="J950" s="94"/>
      <c r="K950" s="94"/>
      <c r="L950" s="94"/>
      <c r="M950" s="94"/>
      <c r="N950" s="94"/>
      <c r="O950" s="94"/>
      <c r="P950" s="94"/>
      <c r="Q950" s="94"/>
      <c r="R950" s="94"/>
      <c r="S950" s="94"/>
      <c r="T950" s="94"/>
      <c r="U950" s="94"/>
      <c r="V950" s="94"/>
      <c r="W950" s="94"/>
      <c r="X950" s="94"/>
      <c r="Y950" s="94"/>
      <c r="Z950" s="94"/>
    </row>
    <row r="951" spans="1:26" ht="13">
      <c r="A951" s="93"/>
      <c r="B951" s="93"/>
      <c r="C951" s="2"/>
      <c r="D951" s="2"/>
      <c r="E951" s="2"/>
      <c r="F951" s="2"/>
      <c r="G951" s="2"/>
      <c r="H951" s="94"/>
      <c r="I951" s="94"/>
      <c r="J951" s="94"/>
      <c r="K951" s="94"/>
      <c r="L951" s="94"/>
      <c r="M951" s="94"/>
      <c r="N951" s="94"/>
      <c r="O951" s="94"/>
      <c r="P951" s="94"/>
      <c r="Q951" s="94"/>
      <c r="R951" s="94"/>
      <c r="S951" s="94"/>
      <c r="T951" s="94"/>
      <c r="U951" s="94"/>
      <c r="V951" s="94"/>
      <c r="W951" s="94"/>
      <c r="X951" s="94"/>
      <c r="Y951" s="94"/>
      <c r="Z951" s="94"/>
    </row>
    <row r="952" spans="1:26" ht="13">
      <c r="A952" s="93"/>
      <c r="B952" s="93"/>
      <c r="C952" s="2"/>
      <c r="D952" s="2"/>
      <c r="E952" s="2"/>
      <c r="F952" s="2"/>
      <c r="G952" s="2"/>
      <c r="H952" s="94"/>
      <c r="I952" s="94"/>
      <c r="J952" s="94"/>
      <c r="K952" s="94"/>
      <c r="L952" s="94"/>
      <c r="M952" s="94"/>
      <c r="N952" s="94"/>
      <c r="O952" s="94"/>
      <c r="P952" s="94"/>
      <c r="Q952" s="94"/>
      <c r="R952" s="94"/>
      <c r="S952" s="94"/>
      <c r="T952" s="94"/>
      <c r="U952" s="94"/>
      <c r="V952" s="94"/>
      <c r="W952" s="94"/>
      <c r="X952" s="94"/>
      <c r="Y952" s="94"/>
      <c r="Z952" s="94"/>
    </row>
    <row r="953" spans="1:26" ht="13">
      <c r="A953" s="93"/>
      <c r="B953" s="93"/>
      <c r="C953" s="2"/>
      <c r="D953" s="2"/>
      <c r="E953" s="2"/>
      <c r="F953" s="2"/>
      <c r="G953" s="2"/>
      <c r="H953" s="94"/>
      <c r="I953" s="94"/>
      <c r="J953" s="94"/>
      <c r="K953" s="94"/>
      <c r="L953" s="94"/>
      <c r="M953" s="94"/>
      <c r="N953" s="94"/>
      <c r="O953" s="94"/>
      <c r="P953" s="94"/>
      <c r="Q953" s="94"/>
      <c r="R953" s="94"/>
      <c r="S953" s="94"/>
      <c r="T953" s="94"/>
      <c r="U953" s="94"/>
      <c r="V953" s="94"/>
      <c r="W953" s="94"/>
      <c r="X953" s="94"/>
      <c r="Y953" s="94"/>
      <c r="Z953" s="94"/>
    </row>
    <row r="954" spans="1:26" ht="13">
      <c r="A954" s="93"/>
      <c r="B954" s="93"/>
      <c r="C954" s="2"/>
      <c r="D954" s="2"/>
      <c r="E954" s="2"/>
      <c r="F954" s="2"/>
      <c r="G954" s="2"/>
      <c r="H954" s="94"/>
      <c r="I954" s="94"/>
      <c r="J954" s="94"/>
      <c r="K954" s="94"/>
      <c r="L954" s="94"/>
      <c r="M954" s="94"/>
      <c r="N954" s="94"/>
      <c r="O954" s="94"/>
      <c r="P954" s="94"/>
      <c r="Q954" s="94"/>
      <c r="R954" s="94"/>
      <c r="S954" s="94"/>
      <c r="T954" s="94"/>
      <c r="U954" s="94"/>
      <c r="V954" s="94"/>
      <c r="W954" s="94"/>
      <c r="X954" s="94"/>
      <c r="Y954" s="94"/>
      <c r="Z954" s="94"/>
    </row>
    <row r="955" spans="1:26" ht="13">
      <c r="A955" s="93"/>
      <c r="B955" s="93"/>
      <c r="C955" s="2"/>
      <c r="D955" s="2"/>
      <c r="E955" s="2"/>
      <c r="F955" s="2"/>
      <c r="G955" s="2"/>
      <c r="H955" s="94"/>
      <c r="I955" s="94"/>
      <c r="J955" s="94"/>
      <c r="K955" s="94"/>
      <c r="L955" s="94"/>
      <c r="M955" s="94"/>
      <c r="N955" s="94"/>
      <c r="O955" s="94"/>
      <c r="P955" s="94"/>
      <c r="Q955" s="94"/>
      <c r="R955" s="94"/>
      <c r="S955" s="94"/>
      <c r="T955" s="94"/>
      <c r="U955" s="94"/>
      <c r="V955" s="94"/>
      <c r="W955" s="94"/>
      <c r="X955" s="94"/>
      <c r="Y955" s="94"/>
      <c r="Z955" s="94"/>
    </row>
    <row r="956" spans="1:26" ht="13">
      <c r="A956" s="93"/>
      <c r="B956" s="93"/>
      <c r="C956" s="2"/>
      <c r="D956" s="2"/>
      <c r="E956" s="2"/>
      <c r="F956" s="2"/>
      <c r="G956" s="2"/>
      <c r="H956" s="94"/>
      <c r="I956" s="94"/>
      <c r="J956" s="94"/>
      <c r="K956" s="94"/>
      <c r="L956" s="94"/>
      <c r="M956" s="94"/>
      <c r="N956" s="94"/>
      <c r="O956" s="94"/>
      <c r="P956" s="94"/>
      <c r="Q956" s="94"/>
      <c r="R956" s="94"/>
      <c r="S956" s="94"/>
      <c r="T956" s="94"/>
      <c r="U956" s="94"/>
      <c r="V956" s="94"/>
      <c r="W956" s="94"/>
      <c r="X956" s="94"/>
      <c r="Y956" s="94"/>
      <c r="Z956" s="94"/>
    </row>
    <row r="957" spans="1:26" ht="13">
      <c r="A957" s="93"/>
      <c r="B957" s="93"/>
      <c r="C957" s="2"/>
      <c r="D957" s="2"/>
      <c r="E957" s="2"/>
      <c r="F957" s="2"/>
      <c r="G957" s="2"/>
      <c r="H957" s="94"/>
      <c r="I957" s="94"/>
      <c r="J957" s="94"/>
      <c r="K957" s="94"/>
      <c r="L957" s="94"/>
      <c r="M957" s="94"/>
      <c r="N957" s="94"/>
      <c r="O957" s="94"/>
      <c r="P957" s="94"/>
      <c r="Q957" s="94"/>
      <c r="R957" s="94"/>
      <c r="S957" s="94"/>
      <c r="T957" s="94"/>
      <c r="U957" s="94"/>
      <c r="V957" s="94"/>
      <c r="W957" s="94"/>
      <c r="X957" s="94"/>
      <c r="Y957" s="94"/>
      <c r="Z957" s="94"/>
    </row>
    <row r="958" spans="1:26" ht="13">
      <c r="A958" s="93"/>
      <c r="B958" s="93"/>
      <c r="C958" s="2"/>
      <c r="D958" s="2"/>
      <c r="E958" s="2"/>
      <c r="F958" s="2"/>
      <c r="G958" s="2"/>
      <c r="H958" s="94"/>
      <c r="I958" s="94"/>
      <c r="J958" s="94"/>
      <c r="K958" s="94"/>
      <c r="L958" s="94"/>
      <c r="M958" s="94"/>
      <c r="N958" s="94"/>
      <c r="O958" s="94"/>
      <c r="P958" s="94"/>
      <c r="Q958" s="94"/>
      <c r="R958" s="94"/>
      <c r="S958" s="94"/>
      <c r="T958" s="94"/>
      <c r="U958" s="94"/>
      <c r="V958" s="94"/>
      <c r="W958" s="94"/>
      <c r="X958" s="94"/>
      <c r="Y958" s="94"/>
      <c r="Z958" s="94"/>
    </row>
    <row r="959" spans="1:26" ht="13">
      <c r="A959" s="93"/>
      <c r="B959" s="93"/>
      <c r="C959" s="2"/>
      <c r="D959" s="2"/>
      <c r="E959" s="2"/>
      <c r="F959" s="2"/>
      <c r="G959" s="2"/>
      <c r="H959" s="94"/>
      <c r="I959" s="94"/>
      <c r="J959" s="94"/>
      <c r="K959" s="94"/>
      <c r="L959" s="94"/>
      <c r="M959" s="94"/>
      <c r="N959" s="94"/>
      <c r="O959" s="94"/>
      <c r="P959" s="94"/>
      <c r="Q959" s="94"/>
      <c r="R959" s="94"/>
      <c r="S959" s="94"/>
      <c r="T959" s="94"/>
      <c r="U959" s="94"/>
      <c r="V959" s="94"/>
      <c r="W959" s="94"/>
      <c r="X959" s="94"/>
      <c r="Y959" s="94"/>
      <c r="Z959" s="94"/>
    </row>
    <row r="960" spans="1:26" ht="13">
      <c r="A960" s="93"/>
      <c r="B960" s="93"/>
      <c r="C960" s="2"/>
      <c r="D960" s="2"/>
      <c r="E960" s="2"/>
      <c r="F960" s="2"/>
      <c r="G960" s="2"/>
      <c r="H960" s="94"/>
      <c r="I960" s="94"/>
      <c r="J960" s="94"/>
      <c r="K960" s="94"/>
      <c r="L960" s="94"/>
      <c r="M960" s="94"/>
      <c r="N960" s="94"/>
      <c r="O960" s="94"/>
      <c r="P960" s="94"/>
      <c r="Q960" s="94"/>
      <c r="R960" s="94"/>
      <c r="S960" s="94"/>
      <c r="T960" s="94"/>
      <c r="U960" s="94"/>
      <c r="V960" s="94"/>
      <c r="W960" s="94"/>
      <c r="X960" s="94"/>
      <c r="Y960" s="94"/>
      <c r="Z960" s="94"/>
    </row>
    <row r="961" spans="1:26" ht="13">
      <c r="A961" s="93"/>
      <c r="B961" s="93"/>
      <c r="C961" s="2"/>
      <c r="D961" s="2"/>
      <c r="E961" s="2"/>
      <c r="F961" s="2"/>
      <c r="G961" s="2"/>
      <c r="H961" s="94"/>
      <c r="I961" s="94"/>
      <c r="J961" s="94"/>
      <c r="K961" s="94"/>
      <c r="L961" s="94"/>
      <c r="M961" s="94"/>
      <c r="N961" s="94"/>
      <c r="O961" s="94"/>
      <c r="P961" s="94"/>
      <c r="Q961" s="94"/>
      <c r="R961" s="94"/>
      <c r="S961" s="94"/>
      <c r="T961" s="94"/>
      <c r="U961" s="94"/>
      <c r="V961" s="94"/>
      <c r="W961" s="94"/>
      <c r="X961" s="94"/>
      <c r="Y961" s="94"/>
      <c r="Z961" s="94"/>
    </row>
    <row r="962" spans="1:26" ht="13">
      <c r="A962" s="93"/>
      <c r="B962" s="93"/>
      <c r="C962" s="2"/>
      <c r="D962" s="2"/>
      <c r="E962" s="2"/>
      <c r="F962" s="2"/>
      <c r="G962" s="2"/>
      <c r="H962" s="94"/>
      <c r="I962" s="94"/>
      <c r="J962" s="94"/>
      <c r="K962" s="94"/>
      <c r="L962" s="94"/>
      <c r="M962" s="94"/>
      <c r="N962" s="94"/>
      <c r="O962" s="94"/>
      <c r="P962" s="94"/>
      <c r="Q962" s="94"/>
      <c r="R962" s="94"/>
      <c r="S962" s="94"/>
      <c r="T962" s="94"/>
      <c r="U962" s="94"/>
      <c r="V962" s="94"/>
      <c r="W962" s="94"/>
      <c r="X962" s="94"/>
      <c r="Y962" s="94"/>
      <c r="Z962" s="94"/>
    </row>
    <row r="963" spans="1:26" ht="13">
      <c r="A963" s="93"/>
      <c r="B963" s="93"/>
      <c r="C963" s="2"/>
      <c r="D963" s="2"/>
      <c r="E963" s="2"/>
      <c r="F963" s="2"/>
      <c r="G963" s="2"/>
      <c r="H963" s="94"/>
      <c r="I963" s="94"/>
      <c r="J963" s="94"/>
      <c r="K963" s="94"/>
      <c r="L963" s="94"/>
      <c r="M963" s="94"/>
      <c r="N963" s="94"/>
      <c r="O963" s="94"/>
      <c r="P963" s="94"/>
      <c r="Q963" s="94"/>
      <c r="R963" s="94"/>
      <c r="S963" s="94"/>
      <c r="T963" s="94"/>
      <c r="U963" s="94"/>
      <c r="V963" s="94"/>
      <c r="W963" s="94"/>
      <c r="X963" s="94"/>
      <c r="Y963" s="94"/>
      <c r="Z963" s="94"/>
    </row>
    <row r="964" spans="1:26" ht="13">
      <c r="A964" s="93"/>
      <c r="B964" s="93"/>
      <c r="C964" s="2"/>
      <c r="D964" s="2"/>
      <c r="E964" s="2"/>
      <c r="F964" s="2"/>
      <c r="G964" s="2"/>
      <c r="H964" s="94"/>
      <c r="I964" s="94"/>
      <c r="J964" s="94"/>
      <c r="K964" s="94"/>
      <c r="L964" s="94"/>
      <c r="M964" s="94"/>
      <c r="N964" s="94"/>
      <c r="O964" s="94"/>
      <c r="P964" s="94"/>
      <c r="Q964" s="94"/>
      <c r="R964" s="94"/>
      <c r="S964" s="94"/>
      <c r="T964" s="94"/>
      <c r="U964" s="94"/>
      <c r="V964" s="94"/>
      <c r="W964" s="94"/>
      <c r="X964" s="94"/>
      <c r="Y964" s="94"/>
      <c r="Z964" s="94"/>
    </row>
    <row r="965" spans="1:26" ht="13">
      <c r="A965" s="93"/>
      <c r="B965" s="93"/>
      <c r="C965" s="2"/>
      <c r="D965" s="2"/>
      <c r="E965" s="2"/>
      <c r="F965" s="2"/>
      <c r="G965" s="2"/>
      <c r="H965" s="94"/>
      <c r="I965" s="94"/>
      <c r="J965" s="94"/>
      <c r="K965" s="94"/>
      <c r="L965" s="94"/>
      <c r="M965" s="94"/>
      <c r="N965" s="94"/>
      <c r="O965" s="94"/>
      <c r="P965" s="94"/>
      <c r="Q965" s="94"/>
      <c r="R965" s="94"/>
      <c r="S965" s="94"/>
      <c r="T965" s="94"/>
      <c r="U965" s="94"/>
      <c r="V965" s="94"/>
      <c r="W965" s="94"/>
      <c r="X965" s="94"/>
      <c r="Y965" s="94"/>
      <c r="Z965" s="94"/>
    </row>
    <row r="966" spans="1:26" ht="13">
      <c r="A966" s="93"/>
      <c r="B966" s="93"/>
      <c r="C966" s="2"/>
      <c r="D966" s="2"/>
      <c r="E966" s="2"/>
      <c r="F966" s="2"/>
      <c r="G966" s="2"/>
      <c r="H966" s="94"/>
      <c r="I966" s="94"/>
      <c r="J966" s="94"/>
      <c r="K966" s="94"/>
      <c r="L966" s="94"/>
      <c r="M966" s="94"/>
      <c r="N966" s="94"/>
      <c r="O966" s="94"/>
      <c r="P966" s="94"/>
      <c r="Q966" s="94"/>
      <c r="R966" s="94"/>
      <c r="S966" s="94"/>
      <c r="T966" s="94"/>
      <c r="U966" s="94"/>
      <c r="V966" s="94"/>
      <c r="W966" s="94"/>
      <c r="X966" s="94"/>
      <c r="Y966" s="94"/>
      <c r="Z966" s="94"/>
    </row>
    <row r="967" spans="1:26" ht="13">
      <c r="A967" s="93"/>
      <c r="B967" s="93"/>
      <c r="C967" s="2"/>
      <c r="D967" s="2"/>
      <c r="E967" s="2"/>
      <c r="F967" s="2"/>
      <c r="G967" s="2"/>
      <c r="H967" s="94"/>
      <c r="I967" s="94"/>
      <c r="J967" s="94"/>
      <c r="K967" s="94"/>
      <c r="L967" s="94"/>
      <c r="M967" s="94"/>
      <c r="N967" s="94"/>
      <c r="O967" s="94"/>
      <c r="P967" s="94"/>
      <c r="Q967" s="94"/>
      <c r="R967" s="94"/>
      <c r="S967" s="94"/>
      <c r="T967" s="94"/>
      <c r="U967" s="94"/>
      <c r="V967" s="94"/>
      <c r="W967" s="94"/>
      <c r="X967" s="94"/>
      <c r="Y967" s="94"/>
      <c r="Z967" s="94"/>
    </row>
    <row r="968" spans="1:26" ht="13">
      <c r="A968" s="93"/>
      <c r="B968" s="93"/>
      <c r="C968" s="2"/>
      <c r="D968" s="2"/>
      <c r="E968" s="2"/>
      <c r="F968" s="2"/>
      <c r="G968" s="2"/>
      <c r="H968" s="94"/>
      <c r="I968" s="94"/>
      <c r="J968" s="94"/>
      <c r="K968" s="94"/>
      <c r="L968" s="94"/>
      <c r="M968" s="94"/>
      <c r="N968" s="94"/>
      <c r="O968" s="94"/>
      <c r="P968" s="94"/>
      <c r="Q968" s="94"/>
      <c r="R968" s="94"/>
      <c r="S968" s="94"/>
      <c r="T968" s="94"/>
      <c r="U968" s="94"/>
      <c r="V968" s="94"/>
      <c r="W968" s="94"/>
      <c r="X968" s="94"/>
      <c r="Y968" s="94"/>
      <c r="Z968" s="94"/>
    </row>
    <row r="969" spans="1:26" ht="13">
      <c r="A969" s="93"/>
      <c r="B969" s="93"/>
      <c r="C969" s="2"/>
      <c r="D969" s="2"/>
      <c r="E969" s="2"/>
      <c r="F969" s="2"/>
      <c r="G969" s="2"/>
      <c r="H969" s="94"/>
      <c r="I969" s="94"/>
      <c r="J969" s="94"/>
      <c r="K969" s="94"/>
      <c r="L969" s="94"/>
      <c r="M969" s="94"/>
      <c r="N969" s="94"/>
      <c r="O969" s="94"/>
      <c r="P969" s="94"/>
      <c r="Q969" s="94"/>
      <c r="R969" s="94"/>
      <c r="S969" s="94"/>
      <c r="T969" s="94"/>
      <c r="U969" s="94"/>
      <c r="V969" s="94"/>
      <c r="W969" s="94"/>
      <c r="X969" s="94"/>
      <c r="Y969" s="94"/>
      <c r="Z969" s="94"/>
    </row>
    <row r="970" spans="1:26" ht="13">
      <c r="A970" s="93"/>
      <c r="B970" s="93"/>
      <c r="C970" s="2"/>
      <c r="D970" s="2"/>
      <c r="E970" s="2"/>
      <c r="F970" s="2"/>
      <c r="G970" s="2"/>
      <c r="H970" s="94"/>
      <c r="I970" s="94"/>
      <c r="J970" s="94"/>
      <c r="K970" s="94"/>
      <c r="L970" s="94"/>
      <c r="M970" s="94"/>
      <c r="N970" s="94"/>
      <c r="O970" s="94"/>
      <c r="P970" s="94"/>
      <c r="Q970" s="94"/>
      <c r="R970" s="94"/>
      <c r="S970" s="94"/>
      <c r="T970" s="94"/>
      <c r="U970" s="94"/>
      <c r="V970" s="94"/>
      <c r="W970" s="94"/>
      <c r="X970" s="94"/>
      <c r="Y970" s="94"/>
      <c r="Z970" s="94"/>
    </row>
    <row r="971" spans="1:26" ht="13">
      <c r="A971" s="93"/>
      <c r="B971" s="93"/>
      <c r="C971" s="2"/>
      <c r="D971" s="2"/>
      <c r="E971" s="2"/>
      <c r="F971" s="2"/>
      <c r="G971" s="2"/>
      <c r="H971" s="94"/>
      <c r="I971" s="94"/>
      <c r="J971" s="94"/>
      <c r="K971" s="94"/>
      <c r="L971" s="94"/>
      <c r="M971" s="94"/>
      <c r="N971" s="94"/>
      <c r="O971" s="94"/>
      <c r="P971" s="94"/>
      <c r="Q971" s="94"/>
      <c r="R971" s="94"/>
      <c r="S971" s="94"/>
      <c r="T971" s="94"/>
      <c r="U971" s="94"/>
      <c r="V971" s="94"/>
      <c r="W971" s="94"/>
      <c r="X971" s="94"/>
      <c r="Y971" s="94"/>
      <c r="Z971" s="94"/>
    </row>
    <row r="972" spans="1:26" ht="13">
      <c r="A972" s="93"/>
      <c r="B972" s="93"/>
      <c r="C972" s="2"/>
      <c r="D972" s="2"/>
      <c r="E972" s="2"/>
      <c r="F972" s="2"/>
      <c r="G972" s="2"/>
      <c r="H972" s="94"/>
      <c r="I972" s="94"/>
      <c r="J972" s="94"/>
      <c r="K972" s="94"/>
      <c r="L972" s="94"/>
      <c r="M972" s="94"/>
      <c r="N972" s="94"/>
      <c r="O972" s="94"/>
      <c r="P972" s="94"/>
      <c r="Q972" s="94"/>
      <c r="R972" s="94"/>
      <c r="S972" s="94"/>
      <c r="T972" s="94"/>
      <c r="U972" s="94"/>
      <c r="V972" s="94"/>
      <c r="W972" s="94"/>
      <c r="X972" s="94"/>
      <c r="Y972" s="94"/>
      <c r="Z972" s="94"/>
    </row>
    <row r="973" spans="1:26" ht="13">
      <c r="A973" s="93"/>
      <c r="B973" s="93"/>
      <c r="C973" s="2"/>
      <c r="D973" s="2"/>
      <c r="E973" s="2"/>
      <c r="F973" s="2"/>
      <c r="G973" s="2"/>
      <c r="H973" s="94"/>
      <c r="I973" s="94"/>
      <c r="J973" s="94"/>
      <c r="K973" s="94"/>
      <c r="L973" s="94"/>
      <c r="M973" s="94"/>
      <c r="N973" s="94"/>
      <c r="O973" s="94"/>
      <c r="P973" s="94"/>
      <c r="Q973" s="94"/>
      <c r="R973" s="94"/>
      <c r="S973" s="94"/>
      <c r="T973" s="94"/>
      <c r="U973" s="94"/>
      <c r="V973" s="94"/>
      <c r="W973" s="94"/>
      <c r="X973" s="94"/>
      <c r="Y973" s="94"/>
      <c r="Z973" s="94"/>
    </row>
    <row r="974" spans="1:26" ht="13">
      <c r="A974" s="93"/>
      <c r="B974" s="93"/>
      <c r="C974" s="2"/>
      <c r="D974" s="2"/>
      <c r="E974" s="2"/>
      <c r="F974" s="2"/>
      <c r="G974" s="2"/>
      <c r="H974" s="94"/>
      <c r="I974" s="94"/>
      <c r="J974" s="94"/>
      <c r="K974" s="94"/>
      <c r="L974" s="94"/>
      <c r="M974" s="94"/>
      <c r="N974" s="94"/>
      <c r="O974" s="94"/>
      <c r="P974" s="94"/>
      <c r="Q974" s="94"/>
      <c r="R974" s="94"/>
      <c r="S974" s="94"/>
      <c r="T974" s="94"/>
      <c r="U974" s="94"/>
      <c r="V974" s="94"/>
      <c r="W974" s="94"/>
      <c r="X974" s="94"/>
      <c r="Y974" s="94"/>
      <c r="Z974" s="94"/>
    </row>
    <row r="975" spans="1:26" ht="13">
      <c r="A975" s="93"/>
      <c r="B975" s="93"/>
      <c r="C975" s="2"/>
      <c r="D975" s="2"/>
      <c r="E975" s="2"/>
      <c r="F975" s="2"/>
      <c r="G975" s="2"/>
      <c r="H975" s="94"/>
      <c r="I975" s="94"/>
      <c r="J975" s="94"/>
      <c r="K975" s="94"/>
      <c r="L975" s="94"/>
      <c r="M975" s="94"/>
      <c r="N975" s="94"/>
      <c r="O975" s="94"/>
      <c r="P975" s="94"/>
      <c r="Q975" s="94"/>
      <c r="R975" s="94"/>
      <c r="S975" s="94"/>
      <c r="T975" s="94"/>
      <c r="U975" s="94"/>
      <c r="V975" s="94"/>
      <c r="W975" s="94"/>
      <c r="X975" s="94"/>
      <c r="Y975" s="94"/>
      <c r="Z975" s="94"/>
    </row>
    <row r="976" spans="1:26" ht="13">
      <c r="A976" s="93"/>
      <c r="B976" s="93"/>
      <c r="C976" s="2"/>
      <c r="D976" s="2"/>
      <c r="E976" s="2"/>
      <c r="F976" s="2"/>
      <c r="G976" s="2"/>
      <c r="H976" s="94"/>
      <c r="I976" s="94"/>
      <c r="J976" s="94"/>
      <c r="K976" s="94"/>
      <c r="L976" s="94"/>
      <c r="M976" s="94"/>
      <c r="N976" s="94"/>
      <c r="O976" s="94"/>
      <c r="P976" s="94"/>
      <c r="Q976" s="94"/>
      <c r="R976" s="94"/>
      <c r="S976" s="94"/>
      <c r="T976" s="94"/>
      <c r="U976" s="94"/>
      <c r="V976" s="94"/>
      <c r="W976" s="94"/>
      <c r="X976" s="94"/>
      <c r="Y976" s="94"/>
      <c r="Z976" s="94"/>
    </row>
    <row r="977" spans="1:26" ht="13">
      <c r="A977" s="93"/>
      <c r="B977" s="93"/>
      <c r="C977" s="2"/>
      <c r="D977" s="2"/>
      <c r="E977" s="2"/>
      <c r="F977" s="2"/>
      <c r="G977" s="2"/>
      <c r="H977" s="94"/>
      <c r="I977" s="94"/>
      <c r="J977" s="94"/>
      <c r="K977" s="94"/>
      <c r="L977" s="94"/>
      <c r="M977" s="94"/>
      <c r="N977" s="94"/>
      <c r="O977" s="94"/>
      <c r="P977" s="94"/>
      <c r="Q977" s="94"/>
      <c r="R977" s="94"/>
      <c r="S977" s="94"/>
      <c r="T977" s="94"/>
      <c r="U977" s="94"/>
      <c r="V977" s="94"/>
      <c r="W977" s="94"/>
      <c r="X977" s="94"/>
      <c r="Y977" s="94"/>
      <c r="Z977" s="94"/>
    </row>
    <row r="978" spans="1:26" ht="13">
      <c r="A978" s="93"/>
      <c r="B978" s="93"/>
      <c r="C978" s="2"/>
      <c r="D978" s="2"/>
      <c r="E978" s="2"/>
      <c r="F978" s="2"/>
      <c r="G978" s="2"/>
      <c r="H978" s="94"/>
      <c r="I978" s="94"/>
      <c r="J978" s="94"/>
      <c r="K978" s="94"/>
      <c r="L978" s="94"/>
      <c r="M978" s="94"/>
      <c r="N978" s="94"/>
      <c r="O978" s="94"/>
      <c r="P978" s="94"/>
      <c r="Q978" s="94"/>
      <c r="R978" s="94"/>
      <c r="S978" s="94"/>
      <c r="T978" s="94"/>
      <c r="U978" s="94"/>
      <c r="V978" s="94"/>
      <c r="W978" s="94"/>
      <c r="X978" s="94"/>
      <c r="Y978" s="94"/>
      <c r="Z978" s="94"/>
    </row>
    <row r="979" spans="1:26" ht="13">
      <c r="A979" s="93"/>
      <c r="B979" s="93"/>
      <c r="C979" s="2"/>
      <c r="D979" s="2"/>
      <c r="E979" s="2"/>
      <c r="F979" s="2"/>
      <c r="G979" s="2"/>
      <c r="H979" s="94"/>
      <c r="I979" s="94"/>
      <c r="J979" s="94"/>
      <c r="K979" s="94"/>
      <c r="L979" s="94"/>
      <c r="M979" s="94"/>
      <c r="N979" s="94"/>
      <c r="O979" s="94"/>
      <c r="P979" s="94"/>
      <c r="Q979" s="94"/>
      <c r="R979" s="94"/>
      <c r="S979" s="94"/>
      <c r="T979" s="94"/>
      <c r="U979" s="94"/>
      <c r="V979" s="94"/>
      <c r="W979" s="94"/>
      <c r="X979" s="94"/>
      <c r="Y979" s="94"/>
      <c r="Z979" s="94"/>
    </row>
    <row r="980" spans="1:26" ht="13">
      <c r="A980" s="93"/>
      <c r="B980" s="93"/>
      <c r="C980" s="2"/>
      <c r="D980" s="2"/>
      <c r="E980" s="2"/>
      <c r="F980" s="2"/>
      <c r="G980" s="2"/>
      <c r="H980" s="94"/>
      <c r="I980" s="94"/>
      <c r="J980" s="94"/>
      <c r="K980" s="94"/>
      <c r="L980" s="94"/>
      <c r="M980" s="94"/>
      <c r="N980" s="94"/>
      <c r="O980" s="94"/>
      <c r="P980" s="94"/>
      <c r="Q980" s="94"/>
      <c r="R980" s="94"/>
      <c r="S980" s="94"/>
      <c r="T980" s="94"/>
      <c r="U980" s="94"/>
      <c r="V980" s="94"/>
      <c r="W980" s="94"/>
      <c r="X980" s="94"/>
      <c r="Y980" s="94"/>
      <c r="Z980" s="94"/>
    </row>
    <row r="981" spans="1:26" ht="13">
      <c r="A981" s="93"/>
      <c r="B981" s="93"/>
      <c r="C981" s="2"/>
      <c r="D981" s="2"/>
      <c r="E981" s="2"/>
      <c r="F981" s="2"/>
      <c r="G981" s="2"/>
      <c r="H981" s="94"/>
      <c r="I981" s="94"/>
      <c r="J981" s="94"/>
      <c r="K981" s="94"/>
      <c r="L981" s="94"/>
      <c r="M981" s="94"/>
      <c r="N981" s="94"/>
      <c r="O981" s="94"/>
      <c r="P981" s="94"/>
      <c r="Q981" s="94"/>
      <c r="R981" s="94"/>
      <c r="S981" s="94"/>
      <c r="T981" s="94"/>
      <c r="U981" s="94"/>
      <c r="V981" s="94"/>
      <c r="W981" s="94"/>
      <c r="X981" s="94"/>
      <c r="Y981" s="94"/>
      <c r="Z981" s="94"/>
    </row>
    <row r="982" spans="1:26" ht="13">
      <c r="A982" s="93"/>
      <c r="B982" s="93"/>
      <c r="C982" s="2"/>
      <c r="D982" s="2"/>
      <c r="E982" s="2"/>
      <c r="F982" s="2"/>
      <c r="G982" s="2"/>
      <c r="H982" s="94"/>
      <c r="I982" s="94"/>
      <c r="J982" s="94"/>
      <c r="K982" s="94"/>
      <c r="L982" s="94"/>
      <c r="M982" s="94"/>
      <c r="N982" s="94"/>
      <c r="O982" s="94"/>
      <c r="P982" s="94"/>
      <c r="Q982" s="94"/>
      <c r="R982" s="94"/>
      <c r="S982" s="94"/>
      <c r="T982" s="94"/>
      <c r="U982" s="94"/>
      <c r="V982" s="94"/>
      <c r="W982" s="94"/>
      <c r="X982" s="94"/>
      <c r="Y982" s="94"/>
      <c r="Z982" s="94"/>
    </row>
    <row r="983" spans="1:26" ht="13">
      <c r="A983" s="93"/>
      <c r="B983" s="93"/>
      <c r="C983" s="2"/>
      <c r="D983" s="2"/>
      <c r="E983" s="2"/>
      <c r="F983" s="2"/>
      <c r="G983" s="2"/>
      <c r="H983" s="94"/>
      <c r="I983" s="94"/>
      <c r="J983" s="94"/>
      <c r="K983" s="94"/>
      <c r="L983" s="94"/>
      <c r="M983" s="94"/>
      <c r="N983" s="94"/>
      <c r="O983" s="94"/>
      <c r="P983" s="94"/>
      <c r="Q983" s="94"/>
      <c r="R983" s="94"/>
      <c r="S983" s="94"/>
      <c r="T983" s="94"/>
      <c r="U983" s="94"/>
      <c r="V983" s="94"/>
      <c r="W983" s="94"/>
      <c r="X983" s="94"/>
      <c r="Y983" s="94"/>
      <c r="Z983" s="94"/>
    </row>
    <row r="984" spans="1:26" ht="13">
      <c r="A984" s="93"/>
      <c r="B984" s="93"/>
      <c r="C984" s="2"/>
      <c r="D984" s="2"/>
      <c r="E984" s="2"/>
      <c r="F984" s="2"/>
      <c r="G984" s="2"/>
      <c r="H984" s="94"/>
      <c r="I984" s="94"/>
      <c r="J984" s="94"/>
      <c r="K984" s="94"/>
      <c r="L984" s="94"/>
      <c r="M984" s="94"/>
      <c r="N984" s="94"/>
      <c r="O984" s="94"/>
      <c r="P984" s="94"/>
      <c r="Q984" s="94"/>
      <c r="R984" s="94"/>
      <c r="S984" s="94"/>
      <c r="T984" s="94"/>
      <c r="U984" s="94"/>
      <c r="V984" s="94"/>
      <c r="W984" s="94"/>
      <c r="X984" s="94"/>
      <c r="Y984" s="94"/>
      <c r="Z984" s="94"/>
    </row>
    <row r="985" spans="1:26" ht="13">
      <c r="A985" s="93"/>
      <c r="B985" s="93"/>
      <c r="C985" s="2"/>
      <c r="D985" s="2"/>
      <c r="E985" s="2"/>
      <c r="F985" s="2"/>
      <c r="G985" s="2"/>
      <c r="H985" s="94"/>
      <c r="I985" s="94"/>
      <c r="J985" s="94"/>
      <c r="K985" s="94"/>
      <c r="L985" s="94"/>
      <c r="M985" s="94"/>
      <c r="N985" s="94"/>
      <c r="O985" s="94"/>
      <c r="P985" s="94"/>
      <c r="Q985" s="94"/>
      <c r="R985" s="94"/>
      <c r="S985" s="94"/>
      <c r="T985" s="94"/>
      <c r="U985" s="94"/>
      <c r="V985" s="94"/>
      <c r="W985" s="94"/>
      <c r="X985" s="94"/>
      <c r="Y985" s="94"/>
      <c r="Z985" s="94"/>
    </row>
    <row r="986" spans="1:26" ht="13">
      <c r="A986" s="93"/>
      <c r="B986" s="93"/>
      <c r="C986" s="2"/>
      <c r="D986" s="2"/>
      <c r="E986" s="2"/>
      <c r="F986" s="2"/>
      <c r="G986" s="2"/>
      <c r="H986" s="94"/>
      <c r="I986" s="94"/>
      <c r="J986" s="94"/>
      <c r="K986" s="94"/>
      <c r="L986" s="94"/>
      <c r="M986" s="94"/>
      <c r="N986" s="94"/>
      <c r="O986" s="94"/>
      <c r="P986" s="94"/>
      <c r="Q986" s="94"/>
      <c r="R986" s="94"/>
      <c r="S986" s="94"/>
      <c r="T986" s="94"/>
      <c r="U986" s="94"/>
      <c r="V986" s="94"/>
      <c r="W986" s="94"/>
      <c r="X986" s="94"/>
      <c r="Y986" s="94"/>
      <c r="Z986" s="94"/>
    </row>
    <row r="987" spans="1:26" ht="13">
      <c r="A987" s="93"/>
      <c r="B987" s="93"/>
      <c r="C987" s="2"/>
      <c r="D987" s="2"/>
      <c r="E987" s="2"/>
      <c r="F987" s="2"/>
      <c r="G987" s="2"/>
      <c r="H987" s="94"/>
      <c r="I987" s="94"/>
      <c r="J987" s="94"/>
      <c r="K987" s="94"/>
      <c r="L987" s="94"/>
      <c r="M987" s="94"/>
      <c r="N987" s="94"/>
      <c r="O987" s="94"/>
      <c r="P987" s="94"/>
      <c r="Q987" s="94"/>
      <c r="R987" s="94"/>
      <c r="S987" s="94"/>
      <c r="T987" s="94"/>
      <c r="U987" s="94"/>
      <c r="V987" s="94"/>
      <c r="W987" s="94"/>
      <c r="X987" s="94"/>
      <c r="Y987" s="94"/>
      <c r="Z987" s="94"/>
    </row>
    <row r="988" spans="1:26" ht="13">
      <c r="A988" s="93"/>
      <c r="B988" s="93"/>
      <c r="C988" s="2"/>
      <c r="D988" s="2"/>
      <c r="E988" s="2"/>
      <c r="F988" s="2"/>
      <c r="G988" s="2"/>
      <c r="H988" s="94"/>
      <c r="I988" s="94"/>
      <c r="J988" s="94"/>
      <c r="K988" s="94"/>
      <c r="L988" s="94"/>
      <c r="M988" s="94"/>
      <c r="N988" s="94"/>
      <c r="O988" s="94"/>
      <c r="P988" s="94"/>
      <c r="Q988" s="94"/>
      <c r="R988" s="94"/>
      <c r="S988" s="94"/>
      <c r="T988" s="94"/>
      <c r="U988" s="94"/>
      <c r="V988" s="94"/>
      <c r="W988" s="94"/>
      <c r="X988" s="94"/>
      <c r="Y988" s="94"/>
      <c r="Z988" s="94"/>
    </row>
    <row r="989" spans="1:26" ht="13">
      <c r="A989" s="93"/>
      <c r="B989" s="93"/>
      <c r="C989" s="2"/>
      <c r="D989" s="2"/>
      <c r="E989" s="2"/>
      <c r="F989" s="2"/>
      <c r="G989" s="2"/>
      <c r="H989" s="94"/>
      <c r="I989" s="94"/>
      <c r="J989" s="94"/>
      <c r="K989" s="94"/>
      <c r="L989" s="94"/>
      <c r="M989" s="94"/>
      <c r="N989" s="94"/>
      <c r="O989" s="94"/>
      <c r="P989" s="94"/>
      <c r="Q989" s="94"/>
      <c r="R989" s="94"/>
      <c r="S989" s="94"/>
      <c r="T989" s="94"/>
      <c r="U989" s="94"/>
      <c r="V989" s="94"/>
      <c r="W989" s="94"/>
      <c r="X989" s="94"/>
      <c r="Y989" s="94"/>
      <c r="Z989" s="94"/>
    </row>
    <row r="990" spans="1:26" ht="13">
      <c r="A990" s="93"/>
      <c r="B990" s="93"/>
      <c r="C990" s="2"/>
      <c r="D990" s="2"/>
      <c r="E990" s="2"/>
      <c r="F990" s="2"/>
      <c r="G990" s="2"/>
      <c r="H990" s="94"/>
      <c r="I990" s="94"/>
      <c r="J990" s="94"/>
      <c r="K990" s="94"/>
      <c r="L990" s="94"/>
      <c r="M990" s="94"/>
      <c r="N990" s="94"/>
      <c r="O990" s="94"/>
      <c r="P990" s="94"/>
      <c r="Q990" s="94"/>
      <c r="R990" s="94"/>
      <c r="S990" s="94"/>
      <c r="T990" s="94"/>
      <c r="U990" s="94"/>
      <c r="V990" s="94"/>
      <c r="W990" s="94"/>
      <c r="X990" s="94"/>
      <c r="Y990" s="94"/>
      <c r="Z990" s="94"/>
    </row>
    <row r="991" spans="1:26" ht="13">
      <c r="A991" s="93"/>
      <c r="B991" s="93"/>
      <c r="C991" s="2"/>
      <c r="D991" s="2"/>
      <c r="E991" s="2"/>
      <c r="F991" s="2"/>
      <c r="G991" s="2"/>
      <c r="H991" s="94"/>
      <c r="I991" s="94"/>
      <c r="J991" s="94"/>
      <c r="K991" s="94"/>
      <c r="L991" s="94"/>
      <c r="M991" s="94"/>
      <c r="N991" s="94"/>
      <c r="O991" s="94"/>
      <c r="P991" s="94"/>
      <c r="Q991" s="94"/>
      <c r="R991" s="94"/>
      <c r="S991" s="94"/>
      <c r="T991" s="94"/>
      <c r="U991" s="94"/>
      <c r="V991" s="94"/>
      <c r="W991" s="94"/>
      <c r="X991" s="94"/>
      <c r="Y991" s="94"/>
      <c r="Z991" s="94"/>
    </row>
    <row r="992" spans="1:26" ht="13">
      <c r="A992" s="93"/>
      <c r="B992" s="93"/>
      <c r="C992" s="2"/>
      <c r="D992" s="2"/>
      <c r="E992" s="2"/>
      <c r="F992" s="2"/>
      <c r="G992" s="2"/>
      <c r="H992" s="94"/>
      <c r="I992" s="94"/>
      <c r="J992" s="94"/>
      <c r="K992" s="94"/>
      <c r="L992" s="94"/>
      <c r="M992" s="94"/>
      <c r="N992" s="94"/>
      <c r="O992" s="94"/>
      <c r="P992" s="94"/>
      <c r="Q992" s="94"/>
      <c r="R992" s="94"/>
      <c r="S992" s="94"/>
      <c r="T992" s="94"/>
      <c r="U992" s="94"/>
      <c r="V992" s="94"/>
      <c r="W992" s="94"/>
      <c r="X992" s="94"/>
      <c r="Y992" s="94"/>
      <c r="Z992" s="94"/>
    </row>
    <row r="993" spans="1:26" ht="13">
      <c r="A993" s="93"/>
      <c r="B993" s="93"/>
      <c r="C993" s="2"/>
      <c r="D993" s="2"/>
      <c r="E993" s="2"/>
      <c r="F993" s="2"/>
      <c r="G993" s="2"/>
      <c r="H993" s="94"/>
      <c r="I993" s="94"/>
      <c r="J993" s="94"/>
      <c r="K993" s="94"/>
      <c r="L993" s="94"/>
      <c r="M993" s="94"/>
      <c r="N993" s="94"/>
      <c r="O993" s="94"/>
      <c r="P993" s="94"/>
      <c r="Q993" s="94"/>
      <c r="R993" s="94"/>
      <c r="S993" s="94"/>
      <c r="T993" s="94"/>
      <c r="U993" s="94"/>
      <c r="V993" s="94"/>
      <c r="W993" s="94"/>
      <c r="X993" s="94"/>
      <c r="Y993" s="94"/>
      <c r="Z993" s="94"/>
    </row>
    <row r="994" spans="1:26" ht="13">
      <c r="A994" s="93"/>
      <c r="B994" s="93"/>
      <c r="C994" s="2"/>
      <c r="D994" s="2"/>
      <c r="E994" s="2"/>
      <c r="F994" s="2"/>
      <c r="G994" s="2"/>
      <c r="H994" s="94"/>
      <c r="I994" s="94"/>
      <c r="J994" s="94"/>
      <c r="K994" s="94"/>
      <c r="L994" s="94"/>
      <c r="M994" s="94"/>
      <c r="N994" s="94"/>
      <c r="O994" s="94"/>
      <c r="P994" s="94"/>
      <c r="Q994" s="94"/>
      <c r="R994" s="94"/>
      <c r="S994" s="94"/>
      <c r="T994" s="94"/>
      <c r="U994" s="94"/>
      <c r="V994" s="94"/>
      <c r="W994" s="94"/>
      <c r="X994" s="94"/>
      <c r="Y994" s="94"/>
      <c r="Z994" s="94"/>
    </row>
    <row r="995" spans="1:26" ht="13">
      <c r="A995" s="93"/>
      <c r="B995" s="93"/>
      <c r="C995" s="2"/>
      <c r="D995" s="2"/>
      <c r="E995" s="2"/>
      <c r="F995" s="2"/>
      <c r="G995" s="2"/>
      <c r="H995" s="94"/>
      <c r="I995" s="94"/>
      <c r="J995" s="94"/>
      <c r="K995" s="94"/>
      <c r="L995" s="94"/>
      <c r="M995" s="94"/>
      <c r="N995" s="94"/>
      <c r="O995" s="94"/>
      <c r="P995" s="94"/>
      <c r="Q995" s="94"/>
      <c r="R995" s="94"/>
      <c r="S995" s="94"/>
      <c r="T995" s="94"/>
      <c r="U995" s="94"/>
      <c r="V995" s="94"/>
      <c r="W995" s="94"/>
      <c r="X995" s="94"/>
      <c r="Y995" s="94"/>
      <c r="Z995" s="94"/>
    </row>
    <row r="996" spans="1:26" ht="13">
      <c r="A996" s="93"/>
      <c r="B996" s="93"/>
      <c r="C996" s="2"/>
      <c r="D996" s="2"/>
      <c r="E996" s="2"/>
      <c r="F996" s="2"/>
      <c r="G996" s="2"/>
      <c r="H996" s="94"/>
      <c r="I996" s="94"/>
      <c r="J996" s="94"/>
      <c r="K996" s="94"/>
      <c r="L996" s="94"/>
      <c r="M996" s="94"/>
      <c r="N996" s="94"/>
      <c r="O996" s="94"/>
      <c r="P996" s="94"/>
      <c r="Q996" s="94"/>
      <c r="R996" s="94"/>
      <c r="S996" s="94"/>
      <c r="T996" s="94"/>
      <c r="U996" s="94"/>
      <c r="V996" s="94"/>
      <c r="W996" s="94"/>
      <c r="X996" s="94"/>
      <c r="Y996" s="94"/>
      <c r="Z996" s="94"/>
    </row>
    <row r="997" spans="1:26" ht="13">
      <c r="A997" s="93"/>
      <c r="B997" s="93"/>
      <c r="C997" s="2"/>
      <c r="D997" s="2"/>
      <c r="E997" s="2"/>
      <c r="F997" s="2"/>
      <c r="G997" s="2"/>
      <c r="H997" s="94"/>
      <c r="I997" s="94"/>
      <c r="J997" s="94"/>
      <c r="K997" s="94"/>
      <c r="L997" s="94"/>
      <c r="M997" s="94"/>
      <c r="N997" s="94"/>
      <c r="O997" s="94"/>
      <c r="P997" s="94"/>
      <c r="Q997" s="94"/>
      <c r="R997" s="94"/>
      <c r="S997" s="94"/>
      <c r="T997" s="94"/>
      <c r="U997" s="94"/>
      <c r="V997" s="94"/>
      <c r="W997" s="94"/>
      <c r="X997" s="94"/>
      <c r="Y997" s="94"/>
      <c r="Z997" s="94"/>
    </row>
    <row r="998" spans="1:26" ht="13">
      <c r="A998" s="93"/>
      <c r="B998" s="93"/>
      <c r="C998" s="2"/>
      <c r="D998" s="2"/>
      <c r="E998" s="2"/>
      <c r="F998" s="2"/>
      <c r="G998" s="2"/>
      <c r="H998" s="94"/>
      <c r="I998" s="94"/>
      <c r="J998" s="94"/>
      <c r="K998" s="94"/>
      <c r="L998" s="94"/>
      <c r="M998" s="94"/>
      <c r="N998" s="94"/>
      <c r="O998" s="94"/>
      <c r="P998" s="94"/>
      <c r="Q998" s="94"/>
      <c r="R998" s="94"/>
      <c r="S998" s="94"/>
      <c r="T998" s="94"/>
      <c r="U998" s="94"/>
      <c r="V998" s="94"/>
      <c r="W998" s="94"/>
      <c r="X998" s="94"/>
      <c r="Y998" s="94"/>
      <c r="Z998" s="94"/>
    </row>
    <row r="999" spans="1:26" ht="13">
      <c r="A999" s="93"/>
      <c r="B999" s="93"/>
      <c r="C999" s="2"/>
      <c r="D999" s="2"/>
      <c r="E999" s="2"/>
      <c r="F999" s="2"/>
      <c r="G999" s="2"/>
      <c r="H999" s="94"/>
      <c r="I999" s="94"/>
      <c r="J999" s="94"/>
      <c r="K999" s="94"/>
      <c r="L999" s="94"/>
      <c r="M999" s="94"/>
      <c r="N999" s="94"/>
      <c r="O999" s="94"/>
      <c r="P999" s="94"/>
      <c r="Q999" s="94"/>
      <c r="R999" s="94"/>
      <c r="S999" s="94"/>
      <c r="T999" s="94"/>
      <c r="U999" s="94"/>
      <c r="V999" s="94"/>
      <c r="W999" s="94"/>
      <c r="X999" s="94"/>
      <c r="Y999" s="94"/>
      <c r="Z999" s="94"/>
    </row>
    <row r="1000" spans="1:26" ht="13">
      <c r="A1000" s="93"/>
      <c r="B1000" s="93"/>
      <c r="C1000" s="2"/>
      <c r="D1000" s="2"/>
      <c r="E1000" s="2"/>
      <c r="F1000" s="2"/>
      <c r="G1000" s="2"/>
      <c r="H1000" s="94"/>
      <c r="I1000" s="94"/>
      <c r="J1000" s="94"/>
      <c r="K1000" s="94"/>
      <c r="L1000" s="94"/>
      <c r="M1000" s="94"/>
      <c r="N1000" s="94"/>
      <c r="O1000" s="94"/>
      <c r="P1000" s="94"/>
      <c r="Q1000" s="94"/>
      <c r="R1000" s="94"/>
      <c r="S1000" s="94"/>
      <c r="T1000" s="94"/>
      <c r="U1000" s="94"/>
      <c r="V1000" s="94"/>
      <c r="W1000" s="94"/>
      <c r="X1000" s="94"/>
      <c r="Y1000" s="94"/>
      <c r="Z1000" s="94"/>
    </row>
    <row r="1001" spans="1:26" ht="13">
      <c r="A1001" s="93"/>
      <c r="B1001" s="93"/>
      <c r="C1001" s="2"/>
      <c r="D1001" s="2"/>
      <c r="E1001" s="2"/>
      <c r="F1001" s="2"/>
      <c r="G1001" s="2"/>
      <c r="H1001" s="94"/>
      <c r="I1001" s="94"/>
      <c r="J1001" s="94"/>
      <c r="K1001" s="94"/>
      <c r="L1001" s="94"/>
      <c r="M1001" s="94"/>
      <c r="N1001" s="94"/>
      <c r="O1001" s="94"/>
      <c r="P1001" s="94"/>
      <c r="Q1001" s="94"/>
      <c r="R1001" s="94"/>
      <c r="S1001" s="94"/>
      <c r="T1001" s="94"/>
      <c r="U1001" s="94"/>
      <c r="V1001" s="94"/>
      <c r="W1001" s="94"/>
      <c r="X1001" s="94"/>
      <c r="Y1001" s="94"/>
      <c r="Z1001" s="94"/>
    </row>
    <row r="1002" spans="1:26" ht="13">
      <c r="A1002" s="93"/>
      <c r="B1002" s="93"/>
      <c r="C1002" s="2"/>
      <c r="D1002" s="2"/>
      <c r="E1002" s="2"/>
      <c r="F1002" s="2"/>
      <c r="G1002" s="2"/>
      <c r="H1002" s="94"/>
      <c r="I1002" s="94"/>
      <c r="J1002" s="94"/>
      <c r="K1002" s="94"/>
      <c r="L1002" s="94"/>
      <c r="M1002" s="94"/>
      <c r="N1002" s="94"/>
      <c r="O1002" s="94"/>
      <c r="P1002" s="94"/>
      <c r="Q1002" s="94"/>
      <c r="R1002" s="94"/>
      <c r="S1002" s="94"/>
      <c r="T1002" s="94"/>
      <c r="U1002" s="94"/>
      <c r="V1002" s="94"/>
      <c r="W1002" s="94"/>
      <c r="X1002" s="94"/>
      <c r="Y1002" s="94"/>
      <c r="Z1002" s="94"/>
    </row>
    <row r="1003" spans="1:26" ht="13">
      <c r="A1003" s="93"/>
      <c r="B1003" s="93"/>
      <c r="C1003" s="2"/>
      <c r="D1003" s="2"/>
      <c r="E1003" s="2"/>
      <c r="F1003" s="2"/>
      <c r="G1003" s="2"/>
      <c r="H1003" s="94"/>
      <c r="I1003" s="94"/>
      <c r="J1003" s="94"/>
      <c r="K1003" s="94"/>
      <c r="L1003" s="94"/>
      <c r="M1003" s="94"/>
      <c r="N1003" s="94"/>
      <c r="O1003" s="94"/>
      <c r="P1003" s="94"/>
      <c r="Q1003" s="94"/>
      <c r="R1003" s="94"/>
      <c r="S1003" s="94"/>
      <c r="T1003" s="94"/>
      <c r="U1003" s="94"/>
      <c r="V1003" s="94"/>
      <c r="W1003" s="94"/>
      <c r="X1003" s="94"/>
      <c r="Y1003" s="94"/>
      <c r="Z1003" s="94"/>
    </row>
    <row r="1004" spans="1:26" ht="13">
      <c r="A1004" s="93"/>
      <c r="B1004" s="93"/>
      <c r="C1004" s="2"/>
      <c r="D1004" s="2"/>
      <c r="E1004" s="2"/>
      <c r="F1004" s="2"/>
      <c r="G1004" s="2"/>
      <c r="H1004" s="94"/>
      <c r="I1004" s="94"/>
      <c r="J1004" s="94"/>
      <c r="K1004" s="94"/>
      <c r="L1004" s="94"/>
      <c r="M1004" s="94"/>
      <c r="N1004" s="94"/>
      <c r="O1004" s="94"/>
      <c r="P1004" s="94"/>
      <c r="Q1004" s="94"/>
      <c r="R1004" s="94"/>
      <c r="S1004" s="94"/>
      <c r="T1004" s="94"/>
      <c r="U1004" s="94"/>
      <c r="V1004" s="94"/>
      <c r="W1004" s="94"/>
      <c r="X1004" s="94"/>
      <c r="Y1004" s="94"/>
      <c r="Z1004" s="94"/>
    </row>
    <row r="1005" spans="1:26" ht="13">
      <c r="A1005" s="93"/>
      <c r="B1005" s="93"/>
      <c r="C1005" s="2"/>
      <c r="D1005" s="2"/>
      <c r="E1005" s="2"/>
      <c r="F1005" s="2"/>
      <c r="G1005" s="2"/>
      <c r="H1005" s="94"/>
      <c r="I1005" s="94"/>
      <c r="J1005" s="94"/>
      <c r="K1005" s="94"/>
      <c r="L1005" s="94"/>
      <c r="M1005" s="94"/>
      <c r="N1005" s="94"/>
      <c r="O1005" s="94"/>
      <c r="P1005" s="94"/>
      <c r="Q1005" s="94"/>
      <c r="R1005" s="94"/>
      <c r="S1005" s="94"/>
      <c r="T1005" s="94"/>
      <c r="U1005" s="94"/>
      <c r="V1005" s="94"/>
      <c r="W1005" s="94"/>
      <c r="X1005" s="94"/>
      <c r="Y1005" s="94"/>
      <c r="Z1005" s="94"/>
    </row>
    <row r="1006" spans="1:26" ht="13">
      <c r="A1006" s="93"/>
      <c r="B1006" s="93"/>
      <c r="C1006" s="2"/>
      <c r="D1006" s="2"/>
      <c r="E1006" s="2"/>
      <c r="F1006" s="2"/>
      <c r="G1006" s="2"/>
      <c r="H1006" s="94"/>
      <c r="I1006" s="94"/>
      <c r="J1006" s="94"/>
      <c r="K1006" s="94"/>
      <c r="L1006" s="94"/>
      <c r="M1006" s="94"/>
      <c r="N1006" s="94"/>
      <c r="O1006" s="94"/>
      <c r="P1006" s="94"/>
      <c r="Q1006" s="94"/>
      <c r="R1006" s="94"/>
      <c r="S1006" s="94"/>
      <c r="T1006" s="94"/>
      <c r="U1006" s="94"/>
      <c r="V1006" s="94"/>
      <c r="W1006" s="94"/>
      <c r="X1006" s="94"/>
      <c r="Y1006" s="94"/>
      <c r="Z1006" s="94"/>
    </row>
    <row r="1007" spans="1:26" ht="13">
      <c r="A1007" s="93"/>
      <c r="B1007" s="93"/>
      <c r="C1007" s="2"/>
      <c r="D1007" s="2"/>
      <c r="E1007" s="2"/>
      <c r="F1007" s="2"/>
      <c r="G1007" s="2"/>
      <c r="H1007" s="94"/>
      <c r="I1007" s="94"/>
      <c r="J1007" s="94"/>
      <c r="K1007" s="94"/>
      <c r="L1007" s="94"/>
      <c r="M1007" s="94"/>
      <c r="N1007" s="94"/>
      <c r="O1007" s="94"/>
      <c r="P1007" s="94"/>
      <c r="Q1007" s="94"/>
      <c r="R1007" s="94"/>
      <c r="S1007" s="94"/>
      <c r="T1007" s="94"/>
      <c r="U1007" s="94"/>
      <c r="V1007" s="94"/>
      <c r="W1007" s="94"/>
      <c r="X1007" s="94"/>
      <c r="Y1007" s="94"/>
      <c r="Z1007" s="94"/>
    </row>
    <row r="1008" spans="1:26" ht="13">
      <c r="A1008" s="93"/>
      <c r="B1008" s="93"/>
      <c r="C1008" s="2"/>
      <c r="D1008" s="2"/>
      <c r="E1008" s="2"/>
      <c r="F1008" s="2"/>
      <c r="G1008" s="2"/>
      <c r="H1008" s="94"/>
      <c r="I1008" s="94"/>
      <c r="J1008" s="94"/>
      <c r="K1008" s="94"/>
      <c r="L1008" s="94"/>
      <c r="M1008" s="94"/>
      <c r="N1008" s="94"/>
      <c r="O1008" s="94"/>
      <c r="P1008" s="94"/>
      <c r="Q1008" s="94"/>
      <c r="R1008" s="94"/>
      <c r="S1008" s="94"/>
      <c r="T1008" s="94"/>
      <c r="U1008" s="94"/>
      <c r="V1008" s="94"/>
      <c r="W1008" s="94"/>
      <c r="X1008" s="94"/>
      <c r="Y1008" s="94"/>
      <c r="Z1008" s="94"/>
    </row>
    <row r="1009" spans="1:26" ht="13">
      <c r="A1009" s="93"/>
      <c r="B1009" s="93"/>
      <c r="C1009" s="2"/>
      <c r="D1009" s="2"/>
      <c r="E1009" s="2"/>
      <c r="F1009" s="2"/>
      <c r="G1009" s="2"/>
      <c r="H1009" s="94"/>
      <c r="I1009" s="94"/>
      <c r="J1009" s="94"/>
      <c r="K1009" s="94"/>
      <c r="L1009" s="94"/>
      <c r="M1009" s="94"/>
      <c r="N1009" s="94"/>
      <c r="O1009" s="94"/>
      <c r="P1009" s="94"/>
      <c r="Q1009" s="94"/>
      <c r="R1009" s="94"/>
      <c r="S1009" s="94"/>
      <c r="T1009" s="94"/>
      <c r="U1009" s="94"/>
      <c r="V1009" s="94"/>
      <c r="W1009" s="94"/>
      <c r="X1009" s="94"/>
      <c r="Y1009" s="94"/>
      <c r="Z1009" s="94"/>
    </row>
    <row r="1010" spans="1:26" ht="13">
      <c r="A1010" s="93"/>
      <c r="B1010" s="93"/>
      <c r="C1010" s="2"/>
      <c r="D1010" s="2"/>
      <c r="E1010" s="2"/>
      <c r="F1010" s="2"/>
      <c r="G1010" s="2"/>
      <c r="H1010" s="94"/>
      <c r="I1010" s="94"/>
      <c r="J1010" s="94"/>
      <c r="K1010" s="94"/>
      <c r="L1010" s="94"/>
      <c r="M1010" s="94"/>
      <c r="N1010" s="94"/>
      <c r="O1010" s="94"/>
      <c r="P1010" s="94"/>
      <c r="Q1010" s="94"/>
      <c r="R1010" s="94"/>
      <c r="S1010" s="94"/>
      <c r="T1010" s="94"/>
      <c r="U1010" s="94"/>
      <c r="V1010" s="94"/>
      <c r="W1010" s="94"/>
      <c r="X1010" s="94"/>
      <c r="Y1010" s="94"/>
      <c r="Z1010" s="94"/>
    </row>
    <row r="1011" spans="1:26" ht="13">
      <c r="A1011" s="93"/>
      <c r="B1011" s="93"/>
      <c r="C1011" s="2"/>
      <c r="D1011" s="2"/>
      <c r="E1011" s="2"/>
      <c r="F1011" s="2"/>
      <c r="G1011" s="2"/>
      <c r="H1011" s="94"/>
      <c r="I1011" s="94"/>
      <c r="J1011" s="94"/>
      <c r="K1011" s="94"/>
      <c r="L1011" s="94"/>
      <c r="M1011" s="94"/>
      <c r="N1011" s="94"/>
      <c r="O1011" s="94"/>
      <c r="P1011" s="94"/>
      <c r="Q1011" s="94"/>
      <c r="R1011" s="94"/>
      <c r="S1011" s="94"/>
      <c r="T1011" s="94"/>
      <c r="U1011" s="94"/>
      <c r="V1011" s="94"/>
      <c r="W1011" s="94"/>
      <c r="X1011" s="94"/>
      <c r="Y1011" s="94"/>
      <c r="Z1011" s="94"/>
    </row>
    <row r="1012" spans="1:26" ht="13">
      <c r="A1012" s="93"/>
      <c r="B1012" s="93"/>
      <c r="C1012" s="2"/>
      <c r="D1012" s="2"/>
      <c r="E1012" s="2"/>
      <c r="F1012" s="2"/>
      <c r="G1012" s="2"/>
      <c r="H1012" s="94"/>
      <c r="I1012" s="94"/>
      <c r="J1012" s="94"/>
      <c r="K1012" s="94"/>
      <c r="L1012" s="94"/>
      <c r="M1012" s="94"/>
      <c r="N1012" s="94"/>
      <c r="O1012" s="94"/>
      <c r="P1012" s="94"/>
      <c r="Q1012" s="94"/>
      <c r="R1012" s="94"/>
      <c r="S1012" s="94"/>
      <c r="T1012" s="94"/>
      <c r="U1012" s="94"/>
      <c r="V1012" s="94"/>
      <c r="W1012" s="94"/>
      <c r="X1012" s="94"/>
      <c r="Y1012" s="94"/>
      <c r="Z1012" s="94"/>
    </row>
    <row r="1013" spans="1:26" ht="13">
      <c r="A1013" s="93"/>
      <c r="B1013" s="93"/>
      <c r="C1013" s="2"/>
      <c r="D1013" s="2"/>
      <c r="E1013" s="2"/>
      <c r="F1013" s="2"/>
      <c r="G1013" s="2"/>
      <c r="H1013" s="94"/>
      <c r="I1013" s="94"/>
      <c r="J1013" s="94"/>
      <c r="K1013" s="94"/>
      <c r="L1013" s="94"/>
      <c r="M1013" s="94"/>
      <c r="N1013" s="94"/>
      <c r="O1013" s="94"/>
      <c r="P1013" s="94"/>
      <c r="Q1013" s="94"/>
      <c r="R1013" s="94"/>
      <c r="S1013" s="94"/>
      <c r="T1013" s="94"/>
      <c r="U1013" s="94"/>
      <c r="V1013" s="94"/>
      <c r="W1013" s="94"/>
      <c r="X1013" s="94"/>
      <c r="Y1013" s="94"/>
      <c r="Z1013" s="94"/>
    </row>
    <row r="1014" spans="1:26" ht="13">
      <c r="A1014" s="93"/>
      <c r="B1014" s="93"/>
      <c r="C1014" s="2"/>
      <c r="D1014" s="2"/>
      <c r="E1014" s="2"/>
      <c r="F1014" s="2"/>
      <c r="G1014" s="2"/>
      <c r="H1014" s="94"/>
      <c r="I1014" s="94"/>
      <c r="J1014" s="94"/>
      <c r="K1014" s="94"/>
      <c r="L1014" s="94"/>
      <c r="M1014" s="94"/>
      <c r="N1014" s="94"/>
      <c r="O1014" s="94"/>
      <c r="P1014" s="94"/>
      <c r="Q1014" s="94"/>
      <c r="R1014" s="94"/>
      <c r="S1014" s="94"/>
      <c r="T1014" s="94"/>
      <c r="U1014" s="94"/>
      <c r="V1014" s="94"/>
      <c r="W1014" s="94"/>
      <c r="X1014" s="94"/>
      <c r="Y1014" s="94"/>
      <c r="Z1014" s="94"/>
    </row>
    <row r="1015" spans="1:26" ht="13">
      <c r="A1015" s="93"/>
      <c r="B1015" s="93"/>
      <c r="C1015" s="2"/>
      <c r="D1015" s="2"/>
      <c r="E1015" s="2"/>
      <c r="F1015" s="2"/>
      <c r="G1015" s="2"/>
      <c r="H1015" s="94"/>
      <c r="I1015" s="94"/>
      <c r="J1015" s="94"/>
      <c r="K1015" s="94"/>
      <c r="L1015" s="94"/>
      <c r="M1015" s="94"/>
      <c r="N1015" s="94"/>
      <c r="O1015" s="94"/>
      <c r="P1015" s="94"/>
      <c r="Q1015" s="94"/>
      <c r="R1015" s="94"/>
      <c r="S1015" s="94"/>
      <c r="T1015" s="94"/>
      <c r="U1015" s="94"/>
      <c r="V1015" s="94"/>
      <c r="W1015" s="94"/>
      <c r="X1015" s="94"/>
      <c r="Y1015" s="94"/>
      <c r="Z1015" s="94"/>
    </row>
    <row r="1016" spans="1:26" ht="13">
      <c r="A1016" s="93"/>
      <c r="B1016" s="93"/>
      <c r="C1016" s="2"/>
      <c r="D1016" s="2"/>
      <c r="E1016" s="2"/>
      <c r="F1016" s="2"/>
      <c r="G1016" s="2"/>
      <c r="H1016" s="94"/>
      <c r="I1016" s="94"/>
      <c r="J1016" s="94"/>
      <c r="K1016" s="94"/>
      <c r="L1016" s="94"/>
      <c r="M1016" s="94"/>
      <c r="N1016" s="94"/>
      <c r="O1016" s="94"/>
      <c r="P1016" s="94"/>
      <c r="Q1016" s="94"/>
      <c r="R1016" s="94"/>
      <c r="S1016" s="94"/>
      <c r="T1016" s="94"/>
      <c r="U1016" s="94"/>
      <c r="V1016" s="94"/>
      <c r="W1016" s="94"/>
      <c r="X1016" s="94"/>
      <c r="Y1016" s="94"/>
      <c r="Z1016" s="94"/>
    </row>
    <row r="1017" spans="1:26" ht="13">
      <c r="A1017" s="93"/>
      <c r="B1017" s="93"/>
      <c r="C1017" s="2"/>
      <c r="D1017" s="2"/>
      <c r="E1017" s="2"/>
      <c r="F1017" s="2"/>
      <c r="G1017" s="2"/>
      <c r="H1017" s="94"/>
      <c r="I1017" s="94"/>
      <c r="J1017" s="94"/>
      <c r="K1017" s="94"/>
      <c r="L1017" s="94"/>
      <c r="M1017" s="94"/>
      <c r="N1017" s="94"/>
      <c r="O1017" s="94"/>
      <c r="P1017" s="94"/>
      <c r="Q1017" s="94"/>
      <c r="R1017" s="94"/>
      <c r="S1017" s="94"/>
      <c r="T1017" s="94"/>
      <c r="U1017" s="94"/>
      <c r="V1017" s="94"/>
      <c r="W1017" s="94"/>
      <c r="X1017" s="94"/>
      <c r="Y1017" s="94"/>
      <c r="Z1017" s="94"/>
    </row>
    <row r="1018" spans="1:26" ht="13">
      <c r="A1018" s="93"/>
      <c r="B1018" s="93"/>
      <c r="C1018" s="2"/>
      <c r="D1018" s="2"/>
      <c r="E1018" s="2"/>
      <c r="F1018" s="2"/>
      <c r="G1018" s="2"/>
      <c r="H1018" s="94"/>
      <c r="I1018" s="94"/>
      <c r="J1018" s="94"/>
      <c r="K1018" s="94"/>
      <c r="L1018" s="94"/>
      <c r="M1018" s="94"/>
      <c r="N1018" s="94"/>
      <c r="O1018" s="94"/>
      <c r="P1018" s="94"/>
      <c r="Q1018" s="94"/>
      <c r="R1018" s="94"/>
      <c r="S1018" s="94"/>
      <c r="T1018" s="94"/>
      <c r="U1018" s="94"/>
      <c r="V1018" s="94"/>
      <c r="W1018" s="94"/>
      <c r="X1018" s="94"/>
      <c r="Y1018" s="94"/>
      <c r="Z1018" s="94"/>
    </row>
    <row r="1019" spans="1:26" ht="13">
      <c r="A1019" s="93"/>
      <c r="B1019" s="93"/>
      <c r="C1019" s="2"/>
      <c r="D1019" s="2"/>
      <c r="E1019" s="2"/>
      <c r="F1019" s="2"/>
      <c r="G1019" s="2"/>
      <c r="H1019" s="94"/>
      <c r="I1019" s="94"/>
      <c r="J1019" s="94"/>
      <c r="K1019" s="94"/>
      <c r="L1019" s="94"/>
      <c r="M1019" s="94"/>
      <c r="N1019" s="94"/>
      <c r="O1019" s="94"/>
      <c r="P1019" s="94"/>
      <c r="Q1019" s="94"/>
      <c r="R1019" s="94"/>
      <c r="S1019" s="94"/>
      <c r="T1019" s="94"/>
      <c r="U1019" s="94"/>
      <c r="V1019" s="94"/>
      <c r="W1019" s="94"/>
      <c r="X1019" s="94"/>
      <c r="Y1019" s="94"/>
      <c r="Z1019" s="94"/>
    </row>
    <row r="1020" spans="1:26" ht="13">
      <c r="A1020" s="93"/>
      <c r="B1020" s="93"/>
      <c r="C1020" s="2"/>
      <c r="D1020" s="2"/>
      <c r="E1020" s="2"/>
      <c r="F1020" s="2"/>
      <c r="G1020" s="2"/>
      <c r="H1020" s="94"/>
      <c r="I1020" s="94"/>
      <c r="J1020" s="94"/>
      <c r="K1020" s="94"/>
      <c r="L1020" s="94"/>
      <c r="M1020" s="94"/>
      <c r="N1020" s="94"/>
      <c r="O1020" s="94"/>
      <c r="P1020" s="94"/>
      <c r="Q1020" s="94"/>
      <c r="R1020" s="94"/>
      <c r="S1020" s="94"/>
      <c r="T1020" s="94"/>
      <c r="U1020" s="94"/>
      <c r="V1020" s="94"/>
      <c r="W1020" s="94"/>
      <c r="X1020" s="94"/>
      <c r="Y1020" s="94"/>
      <c r="Z1020" s="94"/>
    </row>
    <row r="1021" spans="1:26" ht="13">
      <c r="A1021" s="93"/>
      <c r="B1021" s="93"/>
      <c r="C1021" s="2"/>
      <c r="D1021" s="2"/>
      <c r="E1021" s="2"/>
      <c r="F1021" s="2"/>
      <c r="G1021" s="2"/>
      <c r="H1021" s="94"/>
      <c r="I1021" s="94"/>
      <c r="J1021" s="94"/>
      <c r="K1021" s="94"/>
      <c r="L1021" s="94"/>
      <c r="M1021" s="94"/>
      <c r="N1021" s="94"/>
      <c r="O1021" s="94"/>
      <c r="P1021" s="94"/>
      <c r="Q1021" s="94"/>
      <c r="R1021" s="94"/>
      <c r="S1021" s="94"/>
      <c r="T1021" s="94"/>
      <c r="U1021" s="94"/>
      <c r="V1021" s="94"/>
      <c r="W1021" s="94"/>
      <c r="X1021" s="94"/>
      <c r="Y1021" s="94"/>
      <c r="Z1021" s="94"/>
    </row>
    <row r="1022" spans="1:26" ht="13">
      <c r="A1022" s="93"/>
      <c r="B1022" s="93"/>
      <c r="C1022" s="2"/>
      <c r="D1022" s="2"/>
      <c r="E1022" s="2"/>
      <c r="F1022" s="2"/>
      <c r="G1022" s="2"/>
      <c r="H1022" s="94"/>
      <c r="I1022" s="94"/>
      <c r="J1022" s="94"/>
      <c r="K1022" s="94"/>
      <c r="L1022" s="94"/>
      <c r="M1022" s="94"/>
      <c r="N1022" s="94"/>
      <c r="O1022" s="94"/>
      <c r="P1022" s="94"/>
      <c r="Q1022" s="94"/>
      <c r="R1022" s="94"/>
      <c r="S1022" s="94"/>
      <c r="T1022" s="94"/>
      <c r="U1022" s="94"/>
      <c r="V1022" s="94"/>
      <c r="W1022" s="94"/>
      <c r="X1022" s="94"/>
      <c r="Y1022" s="94"/>
      <c r="Z1022" s="94"/>
    </row>
    <row r="1023" spans="1:26" ht="13">
      <c r="A1023" s="93"/>
      <c r="B1023" s="93"/>
      <c r="C1023" s="2"/>
      <c r="D1023" s="2"/>
      <c r="E1023" s="2"/>
      <c r="F1023" s="2"/>
      <c r="G1023" s="2"/>
      <c r="H1023" s="94"/>
      <c r="I1023" s="94"/>
      <c r="J1023" s="94"/>
      <c r="K1023" s="94"/>
      <c r="L1023" s="94"/>
      <c r="M1023" s="94"/>
      <c r="N1023" s="94"/>
      <c r="O1023" s="94"/>
      <c r="P1023" s="94"/>
      <c r="Q1023" s="94"/>
      <c r="R1023" s="94"/>
      <c r="S1023" s="94"/>
      <c r="T1023" s="94"/>
      <c r="U1023" s="94"/>
      <c r="V1023" s="94"/>
      <c r="W1023" s="94"/>
      <c r="X1023" s="94"/>
      <c r="Y1023" s="94"/>
      <c r="Z1023" s="94"/>
    </row>
  </sheetData>
  <mergeCells count="28">
    <mergeCell ref="A4:B4"/>
    <mergeCell ref="C4:G4"/>
    <mergeCell ref="A6:A9"/>
    <mergeCell ref="A10:A13"/>
    <mergeCell ref="A14:A16"/>
    <mergeCell ref="A17:A20"/>
    <mergeCell ref="A26:B26"/>
    <mergeCell ref="A21:A25"/>
    <mergeCell ref="A28:A32"/>
    <mergeCell ref="C28:C32"/>
    <mergeCell ref="D29:D30"/>
    <mergeCell ref="E29:E30"/>
    <mergeCell ref="F29:F30"/>
    <mergeCell ref="G29:G30"/>
    <mergeCell ref="A57:A62"/>
    <mergeCell ref="A88:A90"/>
    <mergeCell ref="A33:A37"/>
    <mergeCell ref="A38:A41"/>
    <mergeCell ref="A42:A44"/>
    <mergeCell ref="A45:B45"/>
    <mergeCell ref="A47:A52"/>
    <mergeCell ref="A53:A56"/>
    <mergeCell ref="A63:B63"/>
    <mergeCell ref="A65:A69"/>
    <mergeCell ref="A70:A73"/>
    <mergeCell ref="A74:A78"/>
    <mergeCell ref="A79:B79"/>
    <mergeCell ref="A81:A87"/>
  </mergeCells>
  <pageMargins left="0" right="0" top="0"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F1006"/>
  <sheetViews>
    <sheetView workbookViewId="0">
      <pane ySplit="2" topLeftCell="A3" activePane="bottomLeft" state="frozen"/>
      <selection pane="bottomLeft" activeCell="B4" sqref="B4"/>
    </sheetView>
  </sheetViews>
  <sheetFormatPr defaultColWidth="14.453125" defaultRowHeight="15.75" customHeight="1"/>
  <cols>
    <col min="1" max="1" width="11.1796875" customWidth="1"/>
    <col min="2" max="2" width="11.54296875" customWidth="1"/>
    <col min="3" max="3" width="16.26953125" customWidth="1"/>
    <col min="4" max="4" width="23.26953125" customWidth="1"/>
    <col min="5" max="5" width="13.81640625" customWidth="1"/>
    <col min="6" max="6" width="17.453125" customWidth="1"/>
    <col min="7" max="7" width="10.7265625" customWidth="1"/>
    <col min="8" max="8" width="19" customWidth="1"/>
    <col min="9" max="9" width="19.7265625" hidden="1" customWidth="1"/>
    <col min="10" max="10" width="35.7265625" customWidth="1"/>
    <col min="11" max="11" width="35.26953125" customWidth="1"/>
    <col min="12" max="12" width="37" customWidth="1"/>
    <col min="13" max="13" width="37.81640625" customWidth="1"/>
  </cols>
  <sheetData>
    <row r="1" spans="1:32" ht="12.5">
      <c r="A1" s="575" t="s">
        <v>1772</v>
      </c>
      <c r="B1" s="576"/>
      <c r="C1" s="576"/>
      <c r="D1" s="547"/>
      <c r="E1" s="577" t="s">
        <v>2147</v>
      </c>
      <c r="F1" s="577" t="s">
        <v>2148</v>
      </c>
      <c r="G1" s="578" t="s">
        <v>2149</v>
      </c>
      <c r="H1" s="577" t="s">
        <v>2150</v>
      </c>
      <c r="I1" s="559" t="s">
        <v>2151</v>
      </c>
      <c r="J1" s="508"/>
      <c r="K1" s="508"/>
      <c r="L1" s="508"/>
      <c r="M1" s="508"/>
      <c r="N1" s="144"/>
      <c r="O1" s="144"/>
      <c r="P1" s="144"/>
      <c r="Q1" s="144"/>
      <c r="R1" s="144"/>
      <c r="S1" s="144"/>
      <c r="T1" s="144"/>
      <c r="U1" s="144"/>
      <c r="V1" s="144"/>
      <c r="W1" s="144"/>
      <c r="X1" s="144"/>
      <c r="Y1" s="144"/>
      <c r="Z1" s="144"/>
      <c r="AA1" s="144"/>
      <c r="AB1" s="144"/>
      <c r="AC1" s="144"/>
      <c r="AD1" s="144"/>
      <c r="AE1" s="144"/>
      <c r="AF1" s="144"/>
    </row>
    <row r="2" spans="1:32" ht="36">
      <c r="A2" s="145" t="s">
        <v>0</v>
      </c>
      <c r="B2" s="146" t="s">
        <v>1</v>
      </c>
      <c r="C2" s="147" t="s">
        <v>2152</v>
      </c>
      <c r="D2" s="148" t="s">
        <v>2153</v>
      </c>
      <c r="E2" s="571"/>
      <c r="F2" s="571"/>
      <c r="G2" s="571"/>
      <c r="H2" s="571"/>
      <c r="I2" s="149" t="s">
        <v>2154</v>
      </c>
      <c r="J2" s="150" t="s">
        <v>2155</v>
      </c>
      <c r="K2" s="151" t="s">
        <v>2156</v>
      </c>
      <c r="L2" s="152" t="s">
        <v>2157</v>
      </c>
      <c r="M2" s="153" t="s">
        <v>2158</v>
      </c>
      <c r="N2" s="154"/>
      <c r="O2" s="144"/>
      <c r="P2" s="144"/>
      <c r="Q2" s="144"/>
      <c r="R2" s="144"/>
      <c r="S2" s="144"/>
      <c r="T2" s="144"/>
      <c r="U2" s="144"/>
      <c r="V2" s="144"/>
      <c r="W2" s="144"/>
      <c r="X2" s="144"/>
      <c r="Y2" s="144"/>
      <c r="Z2" s="144"/>
      <c r="AA2" s="144"/>
      <c r="AB2" s="144"/>
      <c r="AC2" s="144"/>
      <c r="AD2" s="144"/>
      <c r="AE2" s="144"/>
      <c r="AF2" s="144"/>
    </row>
    <row r="3" spans="1:32" ht="121.5" customHeight="1">
      <c r="A3" s="155" t="s">
        <v>2159</v>
      </c>
      <c r="B3" s="560" t="s">
        <v>2160</v>
      </c>
      <c r="C3" s="568" t="s">
        <v>2161</v>
      </c>
      <c r="D3" s="569" t="s">
        <v>2162</v>
      </c>
      <c r="E3" s="572" t="s">
        <v>2163</v>
      </c>
      <c r="F3" s="572" t="s">
        <v>2164</v>
      </c>
      <c r="G3" s="561" t="s">
        <v>2165</v>
      </c>
      <c r="H3" s="157" t="s">
        <v>2166</v>
      </c>
      <c r="I3" s="158" t="s">
        <v>1782</v>
      </c>
      <c r="J3" s="159" t="s">
        <v>2167</v>
      </c>
      <c r="K3" s="160" t="s">
        <v>2168</v>
      </c>
      <c r="L3" s="161" t="s">
        <v>2169</v>
      </c>
      <c r="M3" s="162" t="s">
        <v>2170</v>
      </c>
      <c r="N3" s="163"/>
      <c r="O3" s="163"/>
      <c r="P3" s="163"/>
      <c r="Q3" s="163"/>
      <c r="R3" s="163"/>
      <c r="S3" s="163"/>
      <c r="T3" s="163"/>
      <c r="U3" s="163"/>
      <c r="V3" s="163"/>
      <c r="W3" s="163"/>
      <c r="X3" s="163"/>
      <c r="Y3" s="163"/>
      <c r="Z3" s="163"/>
      <c r="AA3" s="163"/>
      <c r="AB3" s="163"/>
      <c r="AC3" s="163"/>
      <c r="AD3" s="163"/>
      <c r="AE3" s="163"/>
      <c r="AF3" s="163"/>
    </row>
    <row r="4" spans="1:32" ht="96">
      <c r="A4" s="155"/>
      <c r="B4" s="530"/>
      <c r="C4" s="508"/>
      <c r="D4" s="541"/>
      <c r="E4" s="508"/>
      <c r="F4" s="508"/>
      <c r="G4" s="508"/>
      <c r="H4" s="164" t="s">
        <v>2171</v>
      </c>
      <c r="I4" s="165" t="s">
        <v>2172</v>
      </c>
      <c r="J4" s="155" t="s">
        <v>2173</v>
      </c>
      <c r="K4" s="155" t="s">
        <v>2174</v>
      </c>
      <c r="L4" s="155" t="s">
        <v>2175</v>
      </c>
      <c r="M4" s="166" t="s">
        <v>2176</v>
      </c>
      <c r="N4" s="163"/>
      <c r="O4" s="163"/>
      <c r="P4" s="163"/>
      <c r="Q4" s="163"/>
      <c r="R4" s="163"/>
      <c r="S4" s="163"/>
      <c r="T4" s="163"/>
      <c r="U4" s="163"/>
      <c r="V4" s="163"/>
      <c r="W4" s="163"/>
      <c r="X4" s="163"/>
      <c r="Y4" s="163"/>
      <c r="Z4" s="163"/>
      <c r="AA4" s="163"/>
      <c r="AB4" s="163"/>
      <c r="AC4" s="163"/>
      <c r="AD4" s="163"/>
      <c r="AE4" s="163"/>
      <c r="AF4" s="163"/>
    </row>
    <row r="5" spans="1:32" ht="130.5" customHeight="1">
      <c r="A5" s="155"/>
      <c r="B5" s="518"/>
      <c r="C5" s="504"/>
      <c r="D5" s="541"/>
      <c r="E5" s="508"/>
      <c r="F5" s="508"/>
      <c r="G5" s="508"/>
      <c r="H5" s="167" t="s">
        <v>2177</v>
      </c>
      <c r="I5" s="168"/>
      <c r="J5" s="169"/>
      <c r="K5" s="169" t="s">
        <v>2178</v>
      </c>
      <c r="L5" s="169" t="s">
        <v>2179</v>
      </c>
      <c r="M5" s="170" t="s">
        <v>2180</v>
      </c>
      <c r="N5" s="144"/>
      <c r="O5" s="144"/>
      <c r="P5" s="144"/>
      <c r="Q5" s="144"/>
      <c r="R5" s="144"/>
      <c r="S5" s="144"/>
      <c r="T5" s="144"/>
      <c r="U5" s="144"/>
      <c r="V5" s="144"/>
      <c r="W5" s="144"/>
      <c r="X5" s="144"/>
      <c r="Y5" s="144"/>
      <c r="Z5" s="144"/>
      <c r="AA5" s="144"/>
      <c r="AB5" s="144"/>
      <c r="AC5" s="144"/>
      <c r="AD5" s="144"/>
      <c r="AE5" s="144"/>
      <c r="AF5" s="144"/>
    </row>
    <row r="6" spans="1:32" ht="192">
      <c r="A6" s="171"/>
      <c r="B6" s="560" t="s">
        <v>1794</v>
      </c>
      <c r="C6" s="172"/>
      <c r="D6" s="173" t="s">
        <v>1795</v>
      </c>
      <c r="E6" s="174"/>
      <c r="F6" s="174"/>
      <c r="G6" s="175" t="s">
        <v>2165</v>
      </c>
      <c r="H6" s="176"/>
      <c r="I6" s="177" t="s">
        <v>1782</v>
      </c>
      <c r="J6" s="159" t="s">
        <v>1796</v>
      </c>
      <c r="K6" s="160" t="s">
        <v>2181</v>
      </c>
      <c r="L6" s="161" t="s">
        <v>2182</v>
      </c>
      <c r="M6" s="162" t="s">
        <v>2183</v>
      </c>
      <c r="N6" s="144"/>
      <c r="O6" s="144"/>
      <c r="P6" s="144"/>
      <c r="Q6" s="144"/>
      <c r="R6" s="144"/>
      <c r="S6" s="144"/>
      <c r="T6" s="144"/>
      <c r="U6" s="144"/>
      <c r="V6" s="144"/>
      <c r="W6" s="144"/>
      <c r="X6" s="144"/>
      <c r="Y6" s="144"/>
      <c r="Z6" s="144"/>
      <c r="AA6" s="144"/>
      <c r="AB6" s="144"/>
      <c r="AC6" s="144"/>
      <c r="AD6" s="144"/>
      <c r="AE6" s="144"/>
      <c r="AF6" s="144"/>
    </row>
    <row r="7" spans="1:32" ht="60">
      <c r="A7" s="171"/>
      <c r="B7" s="530"/>
      <c r="C7" s="171"/>
      <c r="D7" s="178" t="s">
        <v>1800</v>
      </c>
      <c r="E7" s="179"/>
      <c r="F7" s="179"/>
      <c r="G7" s="180"/>
      <c r="H7" s="181"/>
      <c r="I7" s="177" t="s">
        <v>1782</v>
      </c>
      <c r="J7" s="182" t="s">
        <v>1801</v>
      </c>
      <c r="K7" s="183" t="s">
        <v>1802</v>
      </c>
      <c r="L7" s="184" t="s">
        <v>1803</v>
      </c>
      <c r="M7" s="185" t="s">
        <v>1804</v>
      </c>
      <c r="N7" s="144"/>
      <c r="O7" s="144"/>
      <c r="P7" s="144"/>
      <c r="Q7" s="144"/>
      <c r="R7" s="144"/>
      <c r="S7" s="144"/>
      <c r="T7" s="144"/>
      <c r="U7" s="144"/>
      <c r="V7" s="144"/>
      <c r="W7" s="144"/>
      <c r="X7" s="144"/>
      <c r="Y7" s="144"/>
      <c r="Z7" s="144"/>
      <c r="AA7" s="144"/>
      <c r="AB7" s="144"/>
      <c r="AC7" s="144"/>
      <c r="AD7" s="144"/>
      <c r="AE7" s="144"/>
      <c r="AF7" s="144"/>
    </row>
    <row r="8" spans="1:32" ht="36">
      <c r="A8" s="171"/>
      <c r="B8" s="530"/>
      <c r="C8" s="171"/>
      <c r="D8" s="178" t="s">
        <v>1805</v>
      </c>
      <c r="E8" s="179"/>
      <c r="F8" s="179"/>
      <c r="G8" s="180"/>
      <c r="H8" s="181"/>
      <c r="I8" s="177" t="s">
        <v>1782</v>
      </c>
      <c r="J8" s="182" t="s">
        <v>1801</v>
      </c>
      <c r="K8" s="183" t="s">
        <v>1806</v>
      </c>
      <c r="L8" s="184" t="s">
        <v>1807</v>
      </c>
      <c r="M8" s="185" t="s">
        <v>2184</v>
      </c>
      <c r="N8" s="144"/>
      <c r="O8" s="144"/>
      <c r="P8" s="144"/>
      <c r="Q8" s="144"/>
      <c r="R8" s="144"/>
      <c r="S8" s="144"/>
      <c r="T8" s="144"/>
      <c r="U8" s="144"/>
      <c r="V8" s="144"/>
      <c r="W8" s="144"/>
      <c r="X8" s="144"/>
      <c r="Y8" s="144"/>
      <c r="Z8" s="144"/>
      <c r="AA8" s="144"/>
      <c r="AB8" s="144"/>
      <c r="AC8" s="144"/>
      <c r="AD8" s="144"/>
      <c r="AE8" s="144"/>
      <c r="AF8" s="144"/>
    </row>
    <row r="9" spans="1:32" ht="143.25" customHeight="1">
      <c r="A9" s="171"/>
      <c r="B9" s="530"/>
      <c r="C9" s="186"/>
      <c r="D9" s="570" t="s">
        <v>1809</v>
      </c>
      <c r="E9" s="187"/>
      <c r="F9" s="187"/>
      <c r="G9" s="573" t="s">
        <v>2185</v>
      </c>
      <c r="H9" s="574" t="s">
        <v>2186</v>
      </c>
      <c r="I9" s="188" t="s">
        <v>2187</v>
      </c>
      <c r="J9" s="189" t="s">
        <v>2188</v>
      </c>
      <c r="K9" s="190" t="s">
        <v>2189</v>
      </c>
      <c r="L9" s="191" t="s">
        <v>1811</v>
      </c>
      <c r="M9" s="192" t="s">
        <v>1812</v>
      </c>
      <c r="N9" s="144"/>
      <c r="O9" s="144"/>
      <c r="P9" s="144"/>
      <c r="Q9" s="144"/>
      <c r="R9" s="144"/>
      <c r="S9" s="144"/>
      <c r="T9" s="144"/>
      <c r="U9" s="144"/>
      <c r="V9" s="144"/>
      <c r="W9" s="144"/>
      <c r="X9" s="144"/>
      <c r="Y9" s="144"/>
      <c r="Z9" s="144"/>
      <c r="AA9" s="144"/>
      <c r="AB9" s="144"/>
      <c r="AC9" s="144"/>
      <c r="AD9" s="144"/>
      <c r="AE9" s="144"/>
      <c r="AF9" s="144"/>
    </row>
    <row r="10" spans="1:32" ht="64.5" customHeight="1">
      <c r="A10" s="171"/>
      <c r="B10" s="518"/>
      <c r="C10" s="186"/>
      <c r="D10" s="571"/>
      <c r="E10" s="187"/>
      <c r="F10" s="187"/>
      <c r="G10" s="504"/>
      <c r="H10" s="504"/>
      <c r="I10" s="177"/>
      <c r="J10" s="182"/>
      <c r="K10" s="183"/>
      <c r="L10" s="184"/>
      <c r="M10" s="185"/>
      <c r="N10" s="144"/>
      <c r="O10" s="144"/>
      <c r="P10" s="144"/>
      <c r="Q10" s="144"/>
      <c r="R10" s="144"/>
      <c r="S10" s="144"/>
      <c r="T10" s="144"/>
      <c r="U10" s="144"/>
      <c r="V10" s="144"/>
      <c r="W10" s="144"/>
      <c r="X10" s="144"/>
      <c r="Y10" s="144"/>
      <c r="Z10" s="144"/>
      <c r="AA10" s="144"/>
      <c r="AB10" s="144"/>
      <c r="AC10" s="144"/>
      <c r="AD10" s="144"/>
      <c r="AE10" s="144"/>
      <c r="AF10" s="144"/>
    </row>
    <row r="11" spans="1:32" ht="84">
      <c r="A11" s="171"/>
      <c r="B11" s="562" t="s">
        <v>2190</v>
      </c>
      <c r="C11" s="172"/>
      <c r="D11" s="173" t="s">
        <v>1814</v>
      </c>
      <c r="E11" s="179"/>
      <c r="F11" s="179"/>
      <c r="G11" s="180" t="s">
        <v>2191</v>
      </c>
      <c r="H11" s="181" t="s">
        <v>2192</v>
      </c>
      <c r="I11" s="177" t="s">
        <v>1782</v>
      </c>
      <c r="J11" s="159" t="s">
        <v>2193</v>
      </c>
      <c r="K11" s="160" t="s">
        <v>1816</v>
      </c>
      <c r="L11" s="161" t="s">
        <v>1817</v>
      </c>
      <c r="M11" s="162" t="s">
        <v>1812</v>
      </c>
      <c r="N11" s="144"/>
      <c r="O11" s="144"/>
      <c r="P11" s="144"/>
      <c r="Q11" s="144"/>
      <c r="R11" s="144"/>
      <c r="S11" s="144"/>
      <c r="T11" s="144"/>
      <c r="U11" s="144"/>
      <c r="V11" s="144"/>
      <c r="W11" s="144"/>
      <c r="X11" s="144"/>
      <c r="Y11" s="144"/>
      <c r="Z11" s="144"/>
      <c r="AA11" s="144"/>
      <c r="AB11" s="144"/>
      <c r="AC11" s="144"/>
      <c r="AD11" s="144"/>
      <c r="AE11" s="144"/>
      <c r="AF11" s="144"/>
    </row>
    <row r="12" spans="1:32" ht="48">
      <c r="A12" s="171"/>
      <c r="B12" s="530"/>
      <c r="C12" s="171"/>
      <c r="D12" s="178" t="s">
        <v>1818</v>
      </c>
      <c r="E12" s="179"/>
      <c r="F12" s="179"/>
      <c r="G12" s="180"/>
      <c r="H12" s="181"/>
      <c r="I12" s="177" t="s">
        <v>1782</v>
      </c>
      <c r="J12" s="182" t="s">
        <v>1819</v>
      </c>
      <c r="K12" s="183" t="s">
        <v>1820</v>
      </c>
      <c r="L12" s="184" t="s">
        <v>1821</v>
      </c>
      <c r="M12" s="185" t="s">
        <v>1822</v>
      </c>
      <c r="N12" s="144"/>
      <c r="O12" s="144"/>
      <c r="P12" s="144"/>
      <c r="Q12" s="144"/>
      <c r="R12" s="144"/>
      <c r="S12" s="144"/>
      <c r="T12" s="144"/>
      <c r="U12" s="144"/>
      <c r="V12" s="144"/>
      <c r="W12" s="144"/>
      <c r="X12" s="144"/>
      <c r="Y12" s="144"/>
      <c r="Z12" s="144"/>
      <c r="AA12" s="144"/>
      <c r="AB12" s="144"/>
      <c r="AC12" s="144"/>
      <c r="AD12" s="144"/>
      <c r="AE12" s="144"/>
      <c r="AF12" s="144"/>
    </row>
    <row r="13" spans="1:32" ht="53.25" customHeight="1">
      <c r="A13" s="171"/>
      <c r="B13" s="518"/>
      <c r="C13" s="186"/>
      <c r="D13" s="193" t="s">
        <v>1823</v>
      </c>
      <c r="E13" s="187"/>
      <c r="F13" s="187"/>
      <c r="G13" s="194"/>
      <c r="H13" s="195"/>
      <c r="I13" s="188" t="s">
        <v>1782</v>
      </c>
      <c r="J13" s="189" t="s">
        <v>1824</v>
      </c>
      <c r="K13" s="190" t="s">
        <v>1825</v>
      </c>
      <c r="L13" s="191" t="s">
        <v>1826</v>
      </c>
      <c r="M13" s="192" t="s">
        <v>2194</v>
      </c>
      <c r="N13" s="144"/>
      <c r="O13" s="144"/>
      <c r="P13" s="144"/>
      <c r="Q13" s="144"/>
      <c r="R13" s="144"/>
      <c r="S13" s="144"/>
      <c r="T13" s="144"/>
      <c r="U13" s="144"/>
      <c r="V13" s="144"/>
      <c r="W13" s="144"/>
      <c r="X13" s="144"/>
      <c r="Y13" s="144"/>
      <c r="Z13" s="144"/>
      <c r="AA13" s="144"/>
      <c r="AB13" s="144"/>
      <c r="AC13" s="144"/>
      <c r="AD13" s="144"/>
      <c r="AE13" s="144"/>
      <c r="AF13" s="144"/>
    </row>
    <row r="14" spans="1:32" ht="72">
      <c r="A14" s="171"/>
      <c r="B14" s="562" t="s">
        <v>1828</v>
      </c>
      <c r="C14" s="172"/>
      <c r="D14" s="173" t="s">
        <v>1829</v>
      </c>
      <c r="E14" s="179"/>
      <c r="F14" s="179"/>
      <c r="G14" s="180"/>
      <c r="H14" s="181"/>
      <c r="I14" s="177" t="s">
        <v>1782</v>
      </c>
      <c r="J14" s="159" t="s">
        <v>1830</v>
      </c>
      <c r="K14" s="160" t="s">
        <v>1831</v>
      </c>
      <c r="L14" s="161" t="s">
        <v>1832</v>
      </c>
      <c r="M14" s="162" t="s">
        <v>1833</v>
      </c>
      <c r="N14" s="144"/>
      <c r="O14" s="144"/>
      <c r="P14" s="144"/>
      <c r="Q14" s="144"/>
      <c r="R14" s="144"/>
      <c r="S14" s="144"/>
      <c r="T14" s="144"/>
      <c r="U14" s="144"/>
      <c r="V14" s="144"/>
      <c r="W14" s="144"/>
      <c r="X14" s="144"/>
      <c r="Y14" s="144"/>
      <c r="Z14" s="144"/>
      <c r="AA14" s="144"/>
      <c r="AB14" s="144"/>
      <c r="AC14" s="144"/>
      <c r="AD14" s="144"/>
      <c r="AE14" s="144"/>
      <c r="AF14" s="144"/>
    </row>
    <row r="15" spans="1:32" ht="36">
      <c r="A15" s="171"/>
      <c r="B15" s="530"/>
      <c r="C15" s="171"/>
      <c r="D15" s="178" t="s">
        <v>1834</v>
      </c>
      <c r="E15" s="179"/>
      <c r="F15" s="179"/>
      <c r="G15" s="180"/>
      <c r="H15" s="181"/>
      <c r="I15" s="177" t="s">
        <v>1782</v>
      </c>
      <c r="J15" s="182" t="s">
        <v>1835</v>
      </c>
      <c r="K15" s="183" t="s">
        <v>1836</v>
      </c>
      <c r="L15" s="184" t="s">
        <v>1837</v>
      </c>
      <c r="M15" s="185" t="s">
        <v>2195</v>
      </c>
      <c r="N15" s="144"/>
      <c r="O15" s="144"/>
      <c r="P15" s="144"/>
      <c r="Q15" s="144"/>
      <c r="R15" s="144"/>
      <c r="S15" s="144"/>
      <c r="T15" s="144"/>
      <c r="U15" s="144"/>
      <c r="V15" s="144"/>
      <c r="W15" s="144"/>
      <c r="X15" s="144"/>
      <c r="Y15" s="144"/>
      <c r="Z15" s="144"/>
      <c r="AA15" s="144"/>
      <c r="AB15" s="144"/>
      <c r="AC15" s="144"/>
      <c r="AD15" s="144"/>
      <c r="AE15" s="144"/>
      <c r="AF15" s="144"/>
    </row>
    <row r="16" spans="1:32" ht="96">
      <c r="A16" s="171"/>
      <c r="B16" s="530"/>
      <c r="C16" s="171"/>
      <c r="D16" s="178" t="s">
        <v>1839</v>
      </c>
      <c r="E16" s="179"/>
      <c r="F16" s="179"/>
      <c r="G16" s="180"/>
      <c r="H16" s="181"/>
      <c r="I16" s="177" t="s">
        <v>1782</v>
      </c>
      <c r="J16" s="182" t="s">
        <v>1840</v>
      </c>
      <c r="K16" s="183" t="s">
        <v>1841</v>
      </c>
      <c r="L16" s="184" t="s">
        <v>1842</v>
      </c>
      <c r="M16" s="185" t="s">
        <v>2196</v>
      </c>
      <c r="N16" s="144"/>
      <c r="O16" s="144"/>
      <c r="P16" s="144"/>
      <c r="Q16" s="144"/>
      <c r="R16" s="144"/>
      <c r="S16" s="144"/>
      <c r="T16" s="144"/>
      <c r="U16" s="144"/>
      <c r="V16" s="144"/>
      <c r="W16" s="144"/>
      <c r="X16" s="144"/>
      <c r="Y16" s="144"/>
      <c r="Z16" s="144"/>
      <c r="AA16" s="144"/>
      <c r="AB16" s="144"/>
      <c r="AC16" s="144"/>
      <c r="AD16" s="144"/>
      <c r="AE16" s="144"/>
      <c r="AF16" s="144"/>
    </row>
    <row r="17" spans="1:32" ht="60">
      <c r="A17" s="171"/>
      <c r="B17" s="518"/>
      <c r="C17" s="186"/>
      <c r="D17" s="193" t="s">
        <v>1844</v>
      </c>
      <c r="E17" s="187"/>
      <c r="F17" s="187"/>
      <c r="G17" s="194"/>
      <c r="H17" s="195"/>
      <c r="I17" s="188" t="s">
        <v>1782</v>
      </c>
      <c r="J17" s="189" t="s">
        <v>1845</v>
      </c>
      <c r="K17" s="190" t="s">
        <v>1846</v>
      </c>
      <c r="L17" s="191" t="s">
        <v>1847</v>
      </c>
      <c r="M17" s="192" t="s">
        <v>1848</v>
      </c>
      <c r="N17" s="144"/>
      <c r="O17" s="144"/>
      <c r="P17" s="144"/>
      <c r="Q17" s="144"/>
      <c r="R17" s="144"/>
      <c r="S17" s="144"/>
      <c r="T17" s="144"/>
      <c r="U17" s="144"/>
      <c r="V17" s="144"/>
      <c r="W17" s="144"/>
      <c r="X17" s="144"/>
      <c r="Y17" s="144"/>
      <c r="Z17" s="144"/>
      <c r="AA17" s="144"/>
      <c r="AB17" s="144"/>
      <c r="AC17" s="144"/>
      <c r="AD17" s="144"/>
      <c r="AE17" s="144"/>
      <c r="AF17" s="144"/>
    </row>
    <row r="18" spans="1:32" ht="120">
      <c r="A18" s="171"/>
      <c r="B18" s="562" t="s">
        <v>1849</v>
      </c>
      <c r="C18" s="172"/>
      <c r="D18" s="173" t="s">
        <v>1850</v>
      </c>
      <c r="E18" s="179"/>
      <c r="F18" s="179"/>
      <c r="G18" s="180"/>
      <c r="H18" s="181"/>
      <c r="I18" s="177" t="s">
        <v>1782</v>
      </c>
      <c r="J18" s="182" t="s">
        <v>1851</v>
      </c>
      <c r="K18" s="183" t="s">
        <v>1852</v>
      </c>
      <c r="L18" s="184" t="s">
        <v>1853</v>
      </c>
      <c r="M18" s="196" t="s">
        <v>1854</v>
      </c>
      <c r="N18" s="144"/>
      <c r="O18" s="144"/>
      <c r="P18" s="144"/>
      <c r="Q18" s="144"/>
      <c r="R18" s="144"/>
      <c r="S18" s="144"/>
      <c r="T18" s="144"/>
      <c r="U18" s="144"/>
      <c r="V18" s="144"/>
      <c r="W18" s="144"/>
      <c r="X18" s="144"/>
      <c r="Y18" s="144"/>
      <c r="Z18" s="144"/>
      <c r="AA18" s="144"/>
      <c r="AB18" s="144"/>
      <c r="AC18" s="144"/>
      <c r="AD18" s="144"/>
      <c r="AE18" s="144"/>
      <c r="AF18" s="144"/>
    </row>
    <row r="19" spans="1:32" ht="36">
      <c r="A19" s="171"/>
      <c r="B19" s="530"/>
      <c r="C19" s="171"/>
      <c r="D19" s="178" t="s">
        <v>1855</v>
      </c>
      <c r="E19" s="179"/>
      <c r="F19" s="179"/>
      <c r="G19" s="180"/>
      <c r="H19" s="181"/>
      <c r="I19" s="177" t="s">
        <v>1782</v>
      </c>
      <c r="J19" s="182" t="s">
        <v>1856</v>
      </c>
      <c r="K19" s="183" t="s">
        <v>1857</v>
      </c>
      <c r="L19" s="184" t="s">
        <v>1858</v>
      </c>
      <c r="M19" s="196" t="s">
        <v>1859</v>
      </c>
      <c r="N19" s="144"/>
      <c r="O19" s="144"/>
      <c r="P19" s="144"/>
      <c r="Q19" s="144"/>
      <c r="R19" s="144"/>
      <c r="S19" s="144"/>
      <c r="T19" s="144"/>
      <c r="U19" s="144"/>
      <c r="V19" s="144"/>
      <c r="W19" s="144"/>
      <c r="X19" s="144"/>
      <c r="Y19" s="144"/>
      <c r="Z19" s="144"/>
      <c r="AA19" s="144"/>
      <c r="AB19" s="144"/>
      <c r="AC19" s="144"/>
      <c r="AD19" s="144"/>
      <c r="AE19" s="144"/>
      <c r="AF19" s="144"/>
    </row>
    <row r="20" spans="1:32" ht="48">
      <c r="A20" s="171"/>
      <c r="B20" s="530"/>
      <c r="C20" s="171"/>
      <c r="D20" s="178" t="s">
        <v>1860</v>
      </c>
      <c r="E20" s="179"/>
      <c r="F20" s="179"/>
      <c r="G20" s="180"/>
      <c r="H20" s="181"/>
      <c r="I20" s="177" t="s">
        <v>1782</v>
      </c>
      <c r="J20" s="182" t="s">
        <v>1856</v>
      </c>
      <c r="K20" s="183" t="s">
        <v>1861</v>
      </c>
      <c r="L20" s="184" t="s">
        <v>2197</v>
      </c>
      <c r="M20" s="196" t="s">
        <v>1863</v>
      </c>
      <c r="N20" s="144"/>
      <c r="O20" s="144"/>
      <c r="P20" s="144"/>
      <c r="Q20" s="144"/>
      <c r="R20" s="144"/>
      <c r="S20" s="144"/>
      <c r="T20" s="144"/>
      <c r="U20" s="144"/>
      <c r="V20" s="144"/>
      <c r="W20" s="144"/>
      <c r="X20" s="144"/>
      <c r="Y20" s="144"/>
      <c r="Z20" s="144"/>
      <c r="AA20" s="144"/>
      <c r="AB20" s="144"/>
      <c r="AC20" s="144"/>
      <c r="AD20" s="144"/>
      <c r="AE20" s="144"/>
      <c r="AF20" s="144"/>
    </row>
    <row r="21" spans="1:32" ht="60">
      <c r="A21" s="171"/>
      <c r="B21" s="530"/>
      <c r="C21" s="171"/>
      <c r="D21" s="178" t="s">
        <v>1864</v>
      </c>
      <c r="E21" s="179"/>
      <c r="F21" s="179"/>
      <c r="G21" s="180"/>
      <c r="H21" s="181"/>
      <c r="I21" s="177" t="s">
        <v>1782</v>
      </c>
      <c r="J21" s="182" t="s">
        <v>1856</v>
      </c>
      <c r="K21" s="183" t="s">
        <v>1865</v>
      </c>
      <c r="L21" s="184" t="s">
        <v>2198</v>
      </c>
      <c r="M21" s="196" t="s">
        <v>1867</v>
      </c>
      <c r="N21" s="144"/>
      <c r="O21" s="144"/>
      <c r="P21" s="144"/>
      <c r="Q21" s="144"/>
      <c r="R21" s="144"/>
      <c r="S21" s="144"/>
      <c r="T21" s="144"/>
      <c r="U21" s="144"/>
      <c r="V21" s="144"/>
      <c r="W21" s="144"/>
      <c r="X21" s="144"/>
      <c r="Y21" s="144"/>
      <c r="Z21" s="144"/>
      <c r="AA21" s="144"/>
      <c r="AB21" s="144"/>
      <c r="AC21" s="144"/>
      <c r="AD21" s="144"/>
      <c r="AE21" s="144"/>
      <c r="AF21" s="144"/>
    </row>
    <row r="22" spans="1:32" ht="48">
      <c r="A22" s="171"/>
      <c r="B22" s="518"/>
      <c r="C22" s="186"/>
      <c r="D22" s="193" t="s">
        <v>1868</v>
      </c>
      <c r="E22" s="187"/>
      <c r="F22" s="187"/>
      <c r="G22" s="194"/>
      <c r="H22" s="195"/>
      <c r="I22" s="188" t="s">
        <v>1782</v>
      </c>
      <c r="J22" s="182" t="s">
        <v>1869</v>
      </c>
      <c r="K22" s="183" t="s">
        <v>1836</v>
      </c>
      <c r="L22" s="184" t="s">
        <v>1870</v>
      </c>
      <c r="M22" s="196" t="s">
        <v>1871</v>
      </c>
      <c r="N22" s="144"/>
      <c r="O22" s="144"/>
      <c r="P22" s="144"/>
      <c r="Q22" s="144"/>
      <c r="R22" s="144"/>
      <c r="S22" s="144"/>
      <c r="T22" s="144"/>
      <c r="U22" s="144"/>
      <c r="V22" s="144"/>
      <c r="W22" s="144"/>
      <c r="X22" s="144"/>
      <c r="Y22" s="144"/>
      <c r="Z22" s="144"/>
      <c r="AA22" s="144"/>
      <c r="AB22" s="144"/>
      <c r="AC22" s="144"/>
      <c r="AD22" s="144"/>
      <c r="AE22" s="144"/>
      <c r="AF22" s="144"/>
    </row>
    <row r="23" spans="1:32" ht="13">
      <c r="A23" s="197"/>
      <c r="B23" s="556" t="s">
        <v>2199</v>
      </c>
      <c r="C23" s="508"/>
      <c r="D23" s="508"/>
      <c r="E23" s="198"/>
      <c r="F23" s="198"/>
      <c r="G23" s="199"/>
      <c r="H23" s="198"/>
      <c r="I23" s="198"/>
      <c r="J23" s="198"/>
      <c r="K23" s="198"/>
      <c r="L23" s="198"/>
      <c r="M23" s="198"/>
      <c r="N23" s="200"/>
      <c r="O23" s="200"/>
      <c r="P23" s="200"/>
      <c r="Q23" s="200"/>
      <c r="R23" s="200"/>
      <c r="S23" s="200"/>
      <c r="T23" s="200"/>
      <c r="U23" s="200"/>
      <c r="V23" s="200"/>
      <c r="W23" s="200"/>
      <c r="X23" s="200"/>
      <c r="Y23" s="200"/>
      <c r="Z23" s="200"/>
      <c r="AA23" s="200"/>
      <c r="AB23" s="200"/>
      <c r="AC23" s="200"/>
      <c r="AD23" s="200"/>
      <c r="AE23" s="200"/>
      <c r="AF23" s="200"/>
    </row>
    <row r="24" spans="1:32" ht="13">
      <c r="A24" s="197"/>
      <c r="B24" s="197" t="s">
        <v>1</v>
      </c>
      <c r="C24" s="197"/>
      <c r="D24" s="197" t="s">
        <v>1774</v>
      </c>
      <c r="E24" s="198"/>
      <c r="F24" s="198"/>
      <c r="G24" s="201" t="s">
        <v>2200</v>
      </c>
      <c r="H24" s="202"/>
      <c r="I24" s="202"/>
      <c r="J24" s="197"/>
      <c r="K24" s="197"/>
      <c r="L24" s="197"/>
      <c r="M24" s="197"/>
      <c r="N24" s="200"/>
      <c r="O24" s="200"/>
      <c r="P24" s="200"/>
      <c r="Q24" s="200"/>
      <c r="R24" s="200"/>
      <c r="S24" s="200"/>
      <c r="T24" s="200"/>
      <c r="U24" s="200"/>
      <c r="V24" s="200"/>
      <c r="W24" s="200"/>
      <c r="X24" s="200"/>
      <c r="Y24" s="200"/>
      <c r="Z24" s="200"/>
      <c r="AA24" s="200"/>
      <c r="AB24" s="200"/>
      <c r="AC24" s="200"/>
      <c r="AD24" s="200"/>
      <c r="AE24" s="200"/>
      <c r="AF24" s="200"/>
    </row>
    <row r="25" spans="1:32" ht="108">
      <c r="A25" s="203"/>
      <c r="B25" s="550" t="s">
        <v>1872</v>
      </c>
      <c r="C25" s="205"/>
      <c r="D25" s="206" t="s">
        <v>2201</v>
      </c>
      <c r="E25" s="181"/>
      <c r="F25" s="181"/>
      <c r="G25" s="207"/>
      <c r="H25" s="181"/>
      <c r="I25" s="563" t="s">
        <v>1782</v>
      </c>
      <c r="J25" s="208" t="s">
        <v>2202</v>
      </c>
      <c r="K25" s="160" t="s">
        <v>1874</v>
      </c>
      <c r="L25" s="161" t="s">
        <v>1875</v>
      </c>
      <c r="M25" s="162" t="s">
        <v>1876</v>
      </c>
      <c r="N25" s="200"/>
      <c r="O25" s="200"/>
      <c r="P25" s="200"/>
      <c r="Q25" s="200"/>
      <c r="R25" s="200"/>
      <c r="S25" s="200"/>
      <c r="T25" s="200"/>
      <c r="U25" s="200"/>
      <c r="V25" s="200"/>
      <c r="W25" s="200"/>
      <c r="X25" s="200"/>
      <c r="Y25" s="200"/>
      <c r="Z25" s="200"/>
      <c r="AA25" s="200"/>
      <c r="AB25" s="200"/>
      <c r="AC25" s="200"/>
      <c r="AD25" s="200"/>
      <c r="AE25" s="200"/>
      <c r="AF25" s="200"/>
    </row>
    <row r="26" spans="1:32" ht="108">
      <c r="A26" s="203"/>
      <c r="B26" s="530"/>
      <c r="C26" s="203"/>
      <c r="D26" s="209" t="s">
        <v>2203</v>
      </c>
      <c r="E26" s="181"/>
      <c r="F26" s="181"/>
      <c r="G26" s="207"/>
      <c r="H26" s="181"/>
      <c r="I26" s="508"/>
      <c r="J26" s="564" t="s">
        <v>1877</v>
      </c>
      <c r="K26" s="565" t="s">
        <v>1878</v>
      </c>
      <c r="L26" s="566" t="s">
        <v>2204</v>
      </c>
      <c r="M26" s="567" t="s">
        <v>1880</v>
      </c>
      <c r="N26" s="200"/>
      <c r="O26" s="200"/>
      <c r="P26" s="200"/>
      <c r="Q26" s="200"/>
      <c r="R26" s="200"/>
      <c r="S26" s="200"/>
      <c r="T26" s="200"/>
      <c r="U26" s="200"/>
      <c r="V26" s="200"/>
      <c r="W26" s="200"/>
      <c r="X26" s="200"/>
      <c r="Y26" s="200"/>
      <c r="Z26" s="200"/>
      <c r="AA26" s="200"/>
      <c r="AB26" s="200"/>
      <c r="AC26" s="200"/>
      <c r="AD26" s="200"/>
      <c r="AE26" s="200"/>
      <c r="AF26" s="200"/>
    </row>
    <row r="27" spans="1:32" ht="132">
      <c r="A27" s="203"/>
      <c r="B27" s="530"/>
      <c r="C27" s="203"/>
      <c r="D27" s="209" t="s">
        <v>2205</v>
      </c>
      <c r="E27" s="181"/>
      <c r="F27" s="181"/>
      <c r="G27" s="207"/>
      <c r="H27" s="181"/>
      <c r="I27" s="508"/>
      <c r="J27" s="530"/>
      <c r="K27" s="508"/>
      <c r="L27" s="508"/>
      <c r="M27" s="541"/>
      <c r="N27" s="200"/>
      <c r="O27" s="200"/>
      <c r="P27" s="200"/>
      <c r="Q27" s="200"/>
      <c r="R27" s="200"/>
      <c r="S27" s="200"/>
      <c r="T27" s="200"/>
      <c r="U27" s="200"/>
      <c r="V27" s="200"/>
      <c r="W27" s="200"/>
      <c r="X27" s="200"/>
      <c r="Y27" s="200"/>
      <c r="Z27" s="200"/>
      <c r="AA27" s="200"/>
      <c r="AB27" s="200"/>
      <c r="AC27" s="200"/>
      <c r="AD27" s="200"/>
      <c r="AE27" s="200"/>
      <c r="AF27" s="200"/>
    </row>
    <row r="28" spans="1:32" ht="108">
      <c r="A28" s="203"/>
      <c r="B28" s="530"/>
      <c r="C28" s="203"/>
      <c r="D28" s="209" t="s">
        <v>2206</v>
      </c>
      <c r="E28" s="181"/>
      <c r="F28" s="181"/>
      <c r="G28" s="207"/>
      <c r="H28" s="181"/>
      <c r="I28" s="508"/>
      <c r="J28" s="210" t="s">
        <v>1881</v>
      </c>
      <c r="K28" s="183" t="s">
        <v>1882</v>
      </c>
      <c r="L28" s="184" t="s">
        <v>1883</v>
      </c>
      <c r="M28" s="185" t="s">
        <v>1884</v>
      </c>
      <c r="N28" s="200"/>
      <c r="O28" s="200"/>
      <c r="P28" s="200"/>
      <c r="Q28" s="200"/>
      <c r="R28" s="200"/>
      <c r="S28" s="200"/>
      <c r="T28" s="200"/>
      <c r="U28" s="200"/>
      <c r="V28" s="200"/>
      <c r="W28" s="200"/>
      <c r="X28" s="200"/>
      <c r="Y28" s="200"/>
      <c r="Z28" s="200"/>
      <c r="AA28" s="200"/>
      <c r="AB28" s="200"/>
      <c r="AC28" s="200"/>
      <c r="AD28" s="200"/>
      <c r="AE28" s="200"/>
      <c r="AF28" s="200"/>
    </row>
    <row r="29" spans="1:32" ht="96">
      <c r="A29" s="203"/>
      <c r="B29" s="518"/>
      <c r="C29" s="211"/>
      <c r="D29" s="212" t="s">
        <v>2207</v>
      </c>
      <c r="E29" s="181"/>
      <c r="F29" s="181"/>
      <c r="G29" s="207"/>
      <c r="H29" s="181"/>
      <c r="I29" s="508"/>
      <c r="J29" s="213" t="s">
        <v>1885</v>
      </c>
      <c r="K29" s="190" t="s">
        <v>2208</v>
      </c>
      <c r="L29" s="191" t="s">
        <v>1887</v>
      </c>
      <c r="M29" s="192" t="s">
        <v>1888</v>
      </c>
      <c r="N29" s="200"/>
      <c r="O29" s="200"/>
      <c r="P29" s="200"/>
      <c r="Q29" s="200"/>
      <c r="R29" s="200"/>
      <c r="S29" s="200"/>
      <c r="T29" s="200"/>
      <c r="U29" s="200"/>
      <c r="V29" s="200"/>
      <c r="W29" s="200"/>
      <c r="X29" s="200"/>
      <c r="Y29" s="200"/>
      <c r="Z29" s="200"/>
      <c r="AA29" s="200"/>
      <c r="AB29" s="200"/>
      <c r="AC29" s="200"/>
      <c r="AD29" s="200"/>
      <c r="AE29" s="200"/>
      <c r="AF29" s="200"/>
    </row>
    <row r="30" spans="1:32" ht="84">
      <c r="A30" s="203"/>
      <c r="B30" s="550" t="s">
        <v>1889</v>
      </c>
      <c r="C30" s="205"/>
      <c r="D30" s="206" t="s">
        <v>2209</v>
      </c>
      <c r="E30" s="181"/>
      <c r="F30" s="181"/>
      <c r="G30" s="207"/>
      <c r="H30" s="181"/>
      <c r="I30" s="181"/>
      <c r="J30" s="208" t="s">
        <v>1890</v>
      </c>
      <c r="K30" s="160" t="s">
        <v>1891</v>
      </c>
      <c r="L30" s="161" t="s">
        <v>2210</v>
      </c>
      <c r="M30" s="162" t="s">
        <v>1893</v>
      </c>
      <c r="N30" s="200"/>
      <c r="O30" s="200"/>
      <c r="P30" s="200"/>
      <c r="Q30" s="200"/>
      <c r="R30" s="200"/>
      <c r="S30" s="200"/>
      <c r="T30" s="200"/>
      <c r="U30" s="200"/>
      <c r="V30" s="200"/>
      <c r="W30" s="200"/>
      <c r="X30" s="200"/>
      <c r="Y30" s="200"/>
      <c r="Z30" s="200"/>
      <c r="AA30" s="200"/>
      <c r="AB30" s="200"/>
      <c r="AC30" s="200"/>
      <c r="AD30" s="200"/>
      <c r="AE30" s="200"/>
      <c r="AF30" s="200"/>
    </row>
    <row r="31" spans="1:32" ht="36">
      <c r="A31" s="203"/>
      <c r="B31" s="530"/>
      <c r="C31" s="203"/>
      <c r="D31" s="209" t="s">
        <v>2211</v>
      </c>
      <c r="E31" s="181"/>
      <c r="F31" s="181"/>
      <c r="G31" s="207"/>
      <c r="H31" s="181"/>
      <c r="I31" s="181"/>
      <c r="J31" s="210" t="s">
        <v>1894</v>
      </c>
      <c r="K31" s="183" t="s">
        <v>2212</v>
      </c>
      <c r="L31" s="184" t="s">
        <v>2213</v>
      </c>
      <c r="M31" s="185" t="s">
        <v>2214</v>
      </c>
      <c r="N31" s="200"/>
      <c r="O31" s="200"/>
      <c r="P31" s="200"/>
      <c r="Q31" s="200"/>
      <c r="R31" s="200"/>
      <c r="S31" s="200"/>
      <c r="T31" s="200"/>
      <c r="U31" s="200"/>
      <c r="V31" s="200"/>
      <c r="W31" s="200"/>
      <c r="X31" s="200"/>
      <c r="Y31" s="200"/>
      <c r="Z31" s="200"/>
      <c r="AA31" s="200"/>
      <c r="AB31" s="200"/>
      <c r="AC31" s="200"/>
      <c r="AD31" s="200"/>
      <c r="AE31" s="200"/>
      <c r="AF31" s="200"/>
    </row>
    <row r="32" spans="1:32" ht="36">
      <c r="A32" s="203"/>
      <c r="B32" s="530"/>
      <c r="C32" s="203"/>
      <c r="D32" s="209" t="s">
        <v>2215</v>
      </c>
      <c r="E32" s="181"/>
      <c r="F32" s="181"/>
      <c r="G32" s="207"/>
      <c r="H32" s="181"/>
      <c r="I32" s="181"/>
      <c r="J32" s="210" t="s">
        <v>1898</v>
      </c>
      <c r="K32" s="183" t="s">
        <v>1899</v>
      </c>
      <c r="L32" s="184" t="s">
        <v>1900</v>
      </c>
      <c r="M32" s="185" t="s">
        <v>1901</v>
      </c>
      <c r="N32" s="200"/>
      <c r="O32" s="200"/>
      <c r="P32" s="200"/>
      <c r="Q32" s="200"/>
      <c r="R32" s="200"/>
      <c r="S32" s="200"/>
      <c r="T32" s="200"/>
      <c r="U32" s="200"/>
      <c r="V32" s="200"/>
      <c r="W32" s="200"/>
      <c r="X32" s="200"/>
      <c r="Y32" s="200"/>
      <c r="Z32" s="200"/>
      <c r="AA32" s="200"/>
      <c r="AB32" s="200"/>
      <c r="AC32" s="200"/>
      <c r="AD32" s="200"/>
      <c r="AE32" s="200"/>
      <c r="AF32" s="200"/>
    </row>
    <row r="33" spans="1:32" ht="48">
      <c r="A33" s="203"/>
      <c r="B33" s="530"/>
      <c r="C33" s="203"/>
      <c r="D33" s="209" t="s">
        <v>2216</v>
      </c>
      <c r="E33" s="181"/>
      <c r="F33" s="181"/>
      <c r="G33" s="207"/>
      <c r="H33" s="181"/>
      <c r="I33" s="181"/>
      <c r="J33" s="210" t="s">
        <v>1902</v>
      </c>
      <c r="K33" s="183" t="s">
        <v>1903</v>
      </c>
      <c r="L33" s="184" t="s">
        <v>1904</v>
      </c>
      <c r="M33" s="185" t="s">
        <v>1905</v>
      </c>
      <c r="N33" s="200"/>
      <c r="O33" s="200"/>
      <c r="P33" s="200"/>
      <c r="Q33" s="200"/>
      <c r="R33" s="200"/>
      <c r="S33" s="200"/>
      <c r="T33" s="200"/>
      <c r="U33" s="200"/>
      <c r="V33" s="200"/>
      <c r="W33" s="200"/>
      <c r="X33" s="200"/>
      <c r="Y33" s="200"/>
      <c r="Z33" s="200"/>
      <c r="AA33" s="200"/>
      <c r="AB33" s="200"/>
      <c r="AC33" s="200"/>
      <c r="AD33" s="200"/>
      <c r="AE33" s="200"/>
      <c r="AF33" s="200"/>
    </row>
    <row r="34" spans="1:32" ht="48">
      <c r="A34" s="203"/>
      <c r="B34" s="518"/>
      <c r="C34" s="211"/>
      <c r="D34" s="212" t="s">
        <v>2217</v>
      </c>
      <c r="E34" s="181"/>
      <c r="F34" s="181"/>
      <c r="G34" s="207"/>
      <c r="H34" s="181"/>
      <c r="I34" s="181"/>
      <c r="J34" s="213" t="s">
        <v>1906</v>
      </c>
      <c r="K34" s="190" t="s">
        <v>2218</v>
      </c>
      <c r="L34" s="191" t="s">
        <v>1908</v>
      </c>
      <c r="M34" s="192" t="s">
        <v>1909</v>
      </c>
      <c r="N34" s="200"/>
      <c r="O34" s="200"/>
      <c r="P34" s="200"/>
      <c r="Q34" s="200"/>
      <c r="R34" s="200"/>
      <c r="S34" s="200"/>
      <c r="T34" s="200"/>
      <c r="U34" s="200"/>
      <c r="V34" s="200"/>
      <c r="W34" s="200"/>
      <c r="X34" s="200"/>
      <c r="Y34" s="200"/>
      <c r="Z34" s="200"/>
      <c r="AA34" s="200"/>
      <c r="AB34" s="200"/>
      <c r="AC34" s="200"/>
      <c r="AD34" s="200"/>
      <c r="AE34" s="200"/>
      <c r="AF34" s="200"/>
    </row>
    <row r="35" spans="1:32" ht="96">
      <c r="A35" s="203"/>
      <c r="B35" s="550" t="s">
        <v>1910</v>
      </c>
      <c r="C35" s="205"/>
      <c r="D35" s="206" t="s">
        <v>2219</v>
      </c>
      <c r="E35" s="181"/>
      <c r="F35" s="181"/>
      <c r="G35" s="207" t="s">
        <v>1730</v>
      </c>
      <c r="H35" s="181" t="s">
        <v>2220</v>
      </c>
      <c r="I35" s="181"/>
      <c r="J35" s="208" t="s">
        <v>2221</v>
      </c>
      <c r="K35" s="160" t="s">
        <v>2222</v>
      </c>
      <c r="L35" s="161" t="s">
        <v>1913</v>
      </c>
      <c r="M35" s="162" t="s">
        <v>1914</v>
      </c>
      <c r="N35" s="200"/>
      <c r="O35" s="200"/>
      <c r="P35" s="200"/>
      <c r="Q35" s="200"/>
      <c r="R35" s="200"/>
      <c r="S35" s="200"/>
      <c r="T35" s="200"/>
      <c r="U35" s="200"/>
      <c r="V35" s="200"/>
      <c r="W35" s="200"/>
      <c r="X35" s="200"/>
      <c r="Y35" s="200"/>
      <c r="Z35" s="200"/>
      <c r="AA35" s="200"/>
      <c r="AB35" s="200"/>
      <c r="AC35" s="200"/>
      <c r="AD35" s="200"/>
      <c r="AE35" s="200"/>
      <c r="AF35" s="200"/>
    </row>
    <row r="36" spans="1:32" ht="48">
      <c r="A36" s="203"/>
      <c r="B36" s="530"/>
      <c r="C36" s="203"/>
      <c r="D36" s="209" t="s">
        <v>2223</v>
      </c>
      <c r="E36" s="181"/>
      <c r="F36" s="181"/>
      <c r="G36" s="207"/>
      <c r="H36" s="181"/>
      <c r="I36" s="181"/>
      <c r="J36" s="210" t="s">
        <v>1915</v>
      </c>
      <c r="K36" s="183" t="s">
        <v>2224</v>
      </c>
      <c r="L36" s="184" t="s">
        <v>1917</v>
      </c>
      <c r="M36" s="185" t="s">
        <v>2225</v>
      </c>
      <c r="N36" s="200"/>
      <c r="O36" s="200"/>
      <c r="P36" s="200"/>
      <c r="Q36" s="200"/>
      <c r="R36" s="200"/>
      <c r="S36" s="200"/>
      <c r="T36" s="200"/>
      <c r="U36" s="200"/>
      <c r="V36" s="200"/>
      <c r="W36" s="200"/>
      <c r="X36" s="200"/>
      <c r="Y36" s="200"/>
      <c r="Z36" s="200"/>
      <c r="AA36" s="200"/>
      <c r="AB36" s="200"/>
      <c r="AC36" s="200"/>
      <c r="AD36" s="200"/>
      <c r="AE36" s="200"/>
      <c r="AF36" s="200"/>
    </row>
    <row r="37" spans="1:32" ht="84">
      <c r="A37" s="203"/>
      <c r="B37" s="530"/>
      <c r="C37" s="203"/>
      <c r="D37" s="209" t="s">
        <v>2226</v>
      </c>
      <c r="E37" s="181"/>
      <c r="F37" s="181"/>
      <c r="G37" s="207"/>
      <c r="H37" s="181"/>
      <c r="I37" s="181"/>
      <c r="J37" s="210" t="s">
        <v>1919</v>
      </c>
      <c r="K37" s="183" t="s">
        <v>1920</v>
      </c>
      <c r="L37" s="184" t="s">
        <v>1921</v>
      </c>
      <c r="M37" s="185" t="s">
        <v>2227</v>
      </c>
      <c r="N37" s="200"/>
      <c r="O37" s="200"/>
      <c r="P37" s="200"/>
      <c r="Q37" s="200"/>
      <c r="R37" s="200"/>
      <c r="S37" s="200"/>
      <c r="T37" s="200"/>
      <c r="U37" s="200"/>
      <c r="V37" s="200"/>
      <c r="W37" s="200"/>
      <c r="X37" s="200"/>
      <c r="Y37" s="200"/>
      <c r="Z37" s="200"/>
      <c r="AA37" s="200"/>
      <c r="AB37" s="200"/>
      <c r="AC37" s="200"/>
      <c r="AD37" s="200"/>
      <c r="AE37" s="200"/>
      <c r="AF37" s="200"/>
    </row>
    <row r="38" spans="1:32" ht="48">
      <c r="A38" s="203"/>
      <c r="B38" s="518"/>
      <c r="C38" s="211"/>
      <c r="D38" s="212" t="s">
        <v>2228</v>
      </c>
      <c r="E38" s="181"/>
      <c r="F38" s="181"/>
      <c r="G38" s="207"/>
      <c r="H38" s="181"/>
      <c r="I38" s="181"/>
      <c r="J38" s="213" t="s">
        <v>1923</v>
      </c>
      <c r="K38" s="190" t="s">
        <v>1924</v>
      </c>
      <c r="L38" s="191" t="s">
        <v>1925</v>
      </c>
      <c r="M38" s="192" t="s">
        <v>1926</v>
      </c>
      <c r="N38" s="200"/>
      <c r="O38" s="200"/>
      <c r="P38" s="200"/>
      <c r="Q38" s="200"/>
      <c r="R38" s="200"/>
      <c r="S38" s="200"/>
      <c r="T38" s="200"/>
      <c r="U38" s="200"/>
      <c r="V38" s="200"/>
      <c r="W38" s="200"/>
      <c r="X38" s="200"/>
      <c r="Y38" s="200"/>
      <c r="Z38" s="200"/>
      <c r="AA38" s="200"/>
      <c r="AB38" s="200"/>
      <c r="AC38" s="200"/>
      <c r="AD38" s="200"/>
      <c r="AE38" s="200"/>
      <c r="AF38" s="200"/>
    </row>
    <row r="39" spans="1:32" ht="96">
      <c r="A39" s="203"/>
      <c r="B39" s="550" t="s">
        <v>1927</v>
      </c>
      <c r="C39" s="205"/>
      <c r="D39" s="206" t="s">
        <v>2229</v>
      </c>
      <c r="E39" s="181"/>
      <c r="F39" s="181"/>
      <c r="G39" s="207"/>
      <c r="H39" s="181"/>
      <c r="I39" s="181"/>
      <c r="J39" s="208" t="s">
        <v>1928</v>
      </c>
      <c r="K39" s="160" t="s">
        <v>2230</v>
      </c>
      <c r="L39" s="161" t="s">
        <v>1930</v>
      </c>
      <c r="M39" s="162" t="s">
        <v>1931</v>
      </c>
      <c r="N39" s="200"/>
      <c r="O39" s="200"/>
      <c r="P39" s="200"/>
      <c r="Q39" s="200"/>
      <c r="R39" s="200"/>
      <c r="S39" s="200"/>
      <c r="T39" s="200"/>
      <c r="U39" s="200"/>
      <c r="V39" s="200"/>
      <c r="W39" s="200"/>
      <c r="X39" s="200"/>
      <c r="Y39" s="200"/>
      <c r="Z39" s="200"/>
      <c r="AA39" s="200"/>
      <c r="AB39" s="200"/>
      <c r="AC39" s="200"/>
      <c r="AD39" s="200"/>
      <c r="AE39" s="200"/>
      <c r="AF39" s="200"/>
    </row>
    <row r="40" spans="1:32" ht="108">
      <c r="A40" s="203"/>
      <c r="B40" s="530"/>
      <c r="C40" s="203"/>
      <c r="D40" s="209" t="s">
        <v>2231</v>
      </c>
      <c r="E40" s="181"/>
      <c r="F40" s="181"/>
      <c r="G40" s="207"/>
      <c r="H40" s="181"/>
      <c r="I40" s="181"/>
      <c r="J40" s="210" t="s">
        <v>1932</v>
      </c>
      <c r="K40" s="183" t="s">
        <v>1933</v>
      </c>
      <c r="L40" s="184" t="s">
        <v>2232</v>
      </c>
      <c r="M40" s="185" t="s">
        <v>2233</v>
      </c>
      <c r="N40" s="200"/>
      <c r="O40" s="200"/>
      <c r="P40" s="200"/>
      <c r="Q40" s="200"/>
      <c r="R40" s="200"/>
      <c r="S40" s="200"/>
      <c r="T40" s="200"/>
      <c r="U40" s="200"/>
      <c r="V40" s="200"/>
      <c r="W40" s="200"/>
      <c r="X40" s="200"/>
      <c r="Y40" s="200"/>
      <c r="Z40" s="200"/>
      <c r="AA40" s="200"/>
      <c r="AB40" s="200"/>
      <c r="AC40" s="200"/>
      <c r="AD40" s="200"/>
      <c r="AE40" s="200"/>
      <c r="AF40" s="200"/>
    </row>
    <row r="41" spans="1:32" ht="96">
      <c r="A41" s="203"/>
      <c r="B41" s="518"/>
      <c r="C41" s="211"/>
      <c r="D41" s="212" t="s">
        <v>2234</v>
      </c>
      <c r="E41" s="181"/>
      <c r="F41" s="181"/>
      <c r="G41" s="207"/>
      <c r="H41" s="181"/>
      <c r="I41" s="181"/>
      <c r="J41" s="213" t="s">
        <v>1936</v>
      </c>
      <c r="K41" s="190" t="s">
        <v>2235</v>
      </c>
      <c r="L41" s="191" t="s">
        <v>1938</v>
      </c>
      <c r="M41" s="192" t="s">
        <v>2236</v>
      </c>
      <c r="N41" s="200"/>
      <c r="O41" s="200"/>
      <c r="P41" s="200"/>
      <c r="Q41" s="200"/>
      <c r="R41" s="200"/>
      <c r="S41" s="200"/>
      <c r="T41" s="200"/>
      <c r="U41" s="200"/>
      <c r="V41" s="200"/>
      <c r="W41" s="200"/>
      <c r="X41" s="200"/>
      <c r="Y41" s="200"/>
      <c r="Z41" s="200"/>
      <c r="AA41" s="200"/>
      <c r="AB41" s="200"/>
      <c r="AC41" s="200"/>
      <c r="AD41" s="200"/>
      <c r="AE41" s="200"/>
      <c r="AF41" s="200"/>
    </row>
    <row r="42" spans="1:32" ht="13">
      <c r="A42" s="214"/>
      <c r="B42" s="551" t="s">
        <v>1939</v>
      </c>
      <c r="C42" s="508"/>
      <c r="D42" s="508"/>
      <c r="E42" s="215"/>
      <c r="F42" s="215"/>
      <c r="G42" s="216" t="s">
        <v>2237</v>
      </c>
      <c r="H42" s="215"/>
      <c r="I42" s="181"/>
      <c r="J42" s="215"/>
      <c r="K42" s="215"/>
      <c r="L42" s="215"/>
      <c r="M42" s="215"/>
      <c r="N42" s="200"/>
      <c r="O42" s="200"/>
      <c r="P42" s="200"/>
      <c r="Q42" s="200"/>
      <c r="R42" s="200"/>
      <c r="S42" s="200"/>
      <c r="T42" s="200"/>
      <c r="U42" s="200"/>
      <c r="V42" s="200"/>
      <c r="W42" s="200"/>
      <c r="X42" s="200"/>
      <c r="Y42" s="200"/>
      <c r="Z42" s="200"/>
      <c r="AA42" s="200"/>
      <c r="AB42" s="200"/>
      <c r="AC42" s="200"/>
      <c r="AD42" s="200"/>
      <c r="AE42" s="200"/>
      <c r="AF42" s="200"/>
    </row>
    <row r="43" spans="1:32" ht="13">
      <c r="A43" s="214"/>
      <c r="B43" s="214" t="s">
        <v>1</v>
      </c>
      <c r="C43" s="214"/>
      <c r="D43" s="214" t="s">
        <v>1774</v>
      </c>
      <c r="E43" s="215"/>
      <c r="F43" s="215"/>
      <c r="G43" s="216"/>
      <c r="H43" s="215"/>
      <c r="I43" s="181"/>
      <c r="J43" s="214"/>
      <c r="K43" s="214"/>
      <c r="L43" s="214"/>
      <c r="M43" s="214"/>
      <c r="N43" s="200"/>
      <c r="O43" s="200"/>
      <c r="P43" s="200"/>
      <c r="Q43" s="200"/>
      <c r="R43" s="200"/>
      <c r="S43" s="200"/>
      <c r="T43" s="200"/>
      <c r="U43" s="200"/>
      <c r="V43" s="200"/>
      <c r="W43" s="200"/>
      <c r="X43" s="200"/>
      <c r="Y43" s="200"/>
      <c r="Z43" s="200"/>
      <c r="AA43" s="200"/>
      <c r="AB43" s="200"/>
      <c r="AC43" s="200"/>
      <c r="AD43" s="200"/>
      <c r="AE43" s="200"/>
      <c r="AF43" s="200"/>
    </row>
    <row r="44" spans="1:32" ht="48">
      <c r="A44" s="217"/>
      <c r="B44" s="552" t="s">
        <v>1940</v>
      </c>
      <c r="C44" s="217"/>
      <c r="D44" s="218" t="s">
        <v>1941</v>
      </c>
      <c r="E44" s="181"/>
      <c r="F44" s="181"/>
      <c r="G44" s="207" t="s">
        <v>2238</v>
      </c>
      <c r="H44" s="181"/>
      <c r="I44" s="181"/>
      <c r="J44" s="208" t="s">
        <v>1942</v>
      </c>
      <c r="K44" s="160" t="s">
        <v>1943</v>
      </c>
      <c r="L44" s="161" t="s">
        <v>1944</v>
      </c>
      <c r="M44" s="162" t="s">
        <v>1945</v>
      </c>
      <c r="N44" s="200"/>
      <c r="O44" s="200"/>
      <c r="P44" s="200"/>
      <c r="Q44" s="200"/>
      <c r="R44" s="200"/>
      <c r="S44" s="200"/>
      <c r="T44" s="200"/>
      <c r="U44" s="200"/>
      <c r="V44" s="200"/>
      <c r="W44" s="200"/>
      <c r="X44" s="200"/>
      <c r="Y44" s="200"/>
      <c r="Z44" s="200"/>
      <c r="AA44" s="200"/>
      <c r="AB44" s="200"/>
      <c r="AC44" s="200"/>
      <c r="AD44" s="200"/>
      <c r="AE44" s="200"/>
      <c r="AF44" s="200"/>
    </row>
    <row r="45" spans="1:32" ht="84">
      <c r="A45" s="217"/>
      <c r="B45" s="508"/>
      <c r="C45" s="217"/>
      <c r="D45" s="219" t="s">
        <v>1946</v>
      </c>
      <c r="E45" s="181"/>
      <c r="F45" s="181"/>
      <c r="G45" s="207" t="s">
        <v>2238</v>
      </c>
      <c r="H45" s="181"/>
      <c r="I45" s="181"/>
      <c r="J45" s="210" t="s">
        <v>1947</v>
      </c>
      <c r="K45" s="183" t="s">
        <v>1948</v>
      </c>
      <c r="L45" s="184" t="s">
        <v>1949</v>
      </c>
      <c r="M45" s="185" t="s">
        <v>2239</v>
      </c>
      <c r="N45" s="200"/>
      <c r="O45" s="200"/>
      <c r="P45" s="200"/>
      <c r="Q45" s="200"/>
      <c r="R45" s="200"/>
      <c r="S45" s="200"/>
      <c r="T45" s="200"/>
      <c r="U45" s="200"/>
      <c r="V45" s="200"/>
      <c r="W45" s="200"/>
      <c r="X45" s="200"/>
      <c r="Y45" s="200"/>
      <c r="Z45" s="200"/>
      <c r="AA45" s="200"/>
      <c r="AB45" s="200"/>
      <c r="AC45" s="200"/>
      <c r="AD45" s="200"/>
      <c r="AE45" s="200"/>
      <c r="AF45" s="200"/>
    </row>
    <row r="46" spans="1:32" ht="84">
      <c r="A46" s="217"/>
      <c r="B46" s="508"/>
      <c r="C46" s="220"/>
      <c r="D46" s="221" t="s">
        <v>1951</v>
      </c>
      <c r="E46" s="222"/>
      <c r="F46" s="222"/>
      <c r="G46" s="223" t="s">
        <v>2240</v>
      </c>
      <c r="H46" s="224"/>
      <c r="I46" s="224"/>
      <c r="J46" s="225" t="s">
        <v>2241</v>
      </c>
      <c r="K46" s="226" t="s">
        <v>2242</v>
      </c>
      <c r="L46" s="227" t="s">
        <v>1954</v>
      </c>
      <c r="M46" s="228" t="s">
        <v>2243</v>
      </c>
      <c r="N46" s="200"/>
      <c r="O46" s="200"/>
      <c r="P46" s="200"/>
      <c r="Q46" s="200"/>
      <c r="R46" s="200"/>
      <c r="S46" s="200"/>
      <c r="T46" s="200"/>
      <c r="U46" s="200"/>
      <c r="V46" s="200"/>
      <c r="W46" s="200"/>
      <c r="X46" s="200"/>
      <c r="Y46" s="200"/>
      <c r="Z46" s="200"/>
      <c r="AA46" s="200"/>
      <c r="AB46" s="200"/>
      <c r="AC46" s="200"/>
      <c r="AD46" s="200"/>
      <c r="AE46" s="200"/>
      <c r="AF46" s="200"/>
    </row>
    <row r="47" spans="1:32" ht="141" customHeight="1">
      <c r="A47" s="217"/>
      <c r="B47" s="508"/>
      <c r="C47" s="220"/>
      <c r="D47" s="221" t="s">
        <v>1951</v>
      </c>
      <c r="E47" s="221"/>
      <c r="F47" s="221"/>
      <c r="G47" s="229" t="s">
        <v>2240</v>
      </c>
      <c r="H47" s="221" t="s">
        <v>2244</v>
      </c>
      <c r="I47" s="224"/>
      <c r="J47" s="230" t="s">
        <v>2245</v>
      </c>
      <c r="K47" s="231" t="s">
        <v>2246</v>
      </c>
      <c r="L47" s="232" t="s">
        <v>2247</v>
      </c>
      <c r="M47" s="233" t="s">
        <v>2248</v>
      </c>
      <c r="N47" s="181"/>
      <c r="O47" s="200"/>
      <c r="P47" s="200"/>
      <c r="Q47" s="200"/>
      <c r="R47" s="200"/>
      <c r="S47" s="200"/>
      <c r="T47" s="200"/>
      <c r="U47" s="200"/>
      <c r="V47" s="200"/>
      <c r="W47" s="200"/>
      <c r="X47" s="200"/>
      <c r="Y47" s="200"/>
      <c r="Z47" s="200"/>
      <c r="AA47" s="200"/>
      <c r="AB47" s="200"/>
      <c r="AC47" s="200"/>
      <c r="AD47" s="200"/>
      <c r="AE47" s="200"/>
      <c r="AF47" s="200"/>
    </row>
    <row r="48" spans="1:32" ht="96">
      <c r="A48" s="217"/>
      <c r="B48" s="508"/>
      <c r="C48" s="217"/>
      <c r="D48" s="219" t="s">
        <v>1956</v>
      </c>
      <c r="E48" s="181"/>
      <c r="F48" s="181"/>
      <c r="G48" s="207" t="s">
        <v>2238</v>
      </c>
      <c r="H48" s="181"/>
      <c r="I48" s="181"/>
      <c r="J48" s="210" t="s">
        <v>1957</v>
      </c>
      <c r="K48" s="183" t="s">
        <v>1958</v>
      </c>
      <c r="L48" s="184" t="s">
        <v>1959</v>
      </c>
      <c r="M48" s="185" t="s">
        <v>1960</v>
      </c>
      <c r="N48" s="200"/>
      <c r="O48" s="200"/>
      <c r="P48" s="200"/>
      <c r="Q48" s="200"/>
      <c r="R48" s="200"/>
      <c r="S48" s="200"/>
      <c r="T48" s="200"/>
      <c r="U48" s="200"/>
      <c r="V48" s="200"/>
      <c r="W48" s="200"/>
      <c r="X48" s="200"/>
      <c r="Y48" s="200"/>
      <c r="Z48" s="200"/>
      <c r="AA48" s="200"/>
      <c r="AB48" s="200"/>
      <c r="AC48" s="200"/>
      <c r="AD48" s="200"/>
      <c r="AE48" s="200"/>
      <c r="AF48" s="200"/>
    </row>
    <row r="49" spans="1:32" ht="36">
      <c r="A49" s="217"/>
      <c r="B49" s="508"/>
      <c r="C49" s="217"/>
      <c r="D49" s="219" t="s">
        <v>1961</v>
      </c>
      <c r="E49" s="181"/>
      <c r="F49" s="181"/>
      <c r="G49" s="207" t="s">
        <v>2238</v>
      </c>
      <c r="H49" s="181"/>
      <c r="I49" s="181"/>
      <c r="J49" s="210" t="s">
        <v>1962</v>
      </c>
      <c r="K49" s="183" t="s">
        <v>1963</v>
      </c>
      <c r="L49" s="184" t="s">
        <v>1964</v>
      </c>
      <c r="M49" s="185" t="s">
        <v>2249</v>
      </c>
      <c r="N49" s="200"/>
      <c r="O49" s="200"/>
      <c r="P49" s="200"/>
      <c r="Q49" s="200"/>
      <c r="R49" s="200"/>
      <c r="S49" s="200"/>
      <c r="T49" s="200"/>
      <c r="U49" s="200"/>
      <c r="V49" s="200"/>
      <c r="W49" s="200"/>
      <c r="X49" s="200"/>
      <c r="Y49" s="200"/>
      <c r="Z49" s="200"/>
      <c r="AA49" s="200"/>
      <c r="AB49" s="200"/>
      <c r="AC49" s="200"/>
      <c r="AD49" s="200"/>
      <c r="AE49" s="200"/>
      <c r="AF49" s="200"/>
    </row>
    <row r="50" spans="1:32" ht="102.75" customHeight="1">
      <c r="A50" s="217"/>
      <c r="B50" s="508"/>
      <c r="C50" s="220"/>
      <c r="D50" s="221" t="s">
        <v>1966</v>
      </c>
      <c r="E50" s="222"/>
      <c r="F50" s="222"/>
      <c r="G50" s="223" t="s">
        <v>2240</v>
      </c>
      <c r="H50" s="234"/>
      <c r="I50" s="234"/>
      <c r="J50" s="225" t="s">
        <v>1967</v>
      </c>
      <c r="K50" s="226" t="s">
        <v>1968</v>
      </c>
      <c r="L50" s="227" t="s">
        <v>2250</v>
      </c>
      <c r="M50" s="228" t="s">
        <v>1970</v>
      </c>
      <c r="N50" s="200"/>
      <c r="O50" s="200"/>
      <c r="P50" s="200"/>
      <c r="Q50" s="200"/>
      <c r="R50" s="200"/>
      <c r="S50" s="200"/>
      <c r="T50" s="200"/>
      <c r="U50" s="200"/>
      <c r="V50" s="200"/>
      <c r="W50" s="200"/>
      <c r="X50" s="200"/>
      <c r="Y50" s="200"/>
      <c r="Z50" s="200"/>
      <c r="AA50" s="200"/>
      <c r="AB50" s="200"/>
      <c r="AC50" s="200"/>
      <c r="AD50" s="200"/>
      <c r="AE50" s="200"/>
      <c r="AF50" s="200"/>
    </row>
    <row r="51" spans="1:32" ht="142.5" customHeight="1">
      <c r="A51" s="217"/>
      <c r="B51" s="217"/>
      <c r="C51" s="220"/>
      <c r="D51" s="221" t="s">
        <v>1966</v>
      </c>
      <c r="E51" s="235"/>
      <c r="F51" s="235"/>
      <c r="G51" s="236" t="s">
        <v>2240</v>
      </c>
      <c r="H51" s="221" t="s">
        <v>2251</v>
      </c>
      <c r="I51" s="224"/>
      <c r="J51" s="225" t="s">
        <v>2252</v>
      </c>
      <c r="K51" s="226" t="s">
        <v>2253</v>
      </c>
      <c r="L51" s="227" t="s">
        <v>2254</v>
      </c>
      <c r="M51" s="228" t="s">
        <v>2255</v>
      </c>
      <c r="N51" s="200"/>
      <c r="O51" s="200"/>
      <c r="P51" s="200"/>
      <c r="Q51" s="200"/>
      <c r="R51" s="200"/>
      <c r="S51" s="200"/>
      <c r="T51" s="200"/>
      <c r="U51" s="200"/>
      <c r="V51" s="200"/>
      <c r="W51" s="200"/>
      <c r="X51" s="200"/>
      <c r="Y51" s="200"/>
      <c r="Z51" s="200"/>
      <c r="AA51" s="200"/>
      <c r="AB51" s="200"/>
      <c r="AC51" s="200"/>
      <c r="AD51" s="200"/>
      <c r="AE51" s="200"/>
      <c r="AF51" s="200"/>
    </row>
    <row r="52" spans="1:32" ht="72">
      <c r="A52" s="217"/>
      <c r="B52" s="553" t="s">
        <v>1971</v>
      </c>
      <c r="C52" s="217"/>
      <c r="D52" s="218" t="s">
        <v>1972</v>
      </c>
      <c r="E52" s="181"/>
      <c r="F52" s="181"/>
      <c r="G52" s="207" t="s">
        <v>2238</v>
      </c>
      <c r="H52" s="181"/>
      <c r="I52" s="181"/>
      <c r="J52" s="208" t="s">
        <v>1973</v>
      </c>
      <c r="K52" s="160" t="s">
        <v>1974</v>
      </c>
      <c r="L52" s="161" t="s">
        <v>1975</v>
      </c>
      <c r="M52" s="162" t="s">
        <v>2256</v>
      </c>
      <c r="N52" s="200"/>
      <c r="O52" s="200"/>
      <c r="P52" s="200"/>
      <c r="Q52" s="200"/>
      <c r="R52" s="200"/>
      <c r="S52" s="200"/>
      <c r="T52" s="200"/>
      <c r="U52" s="200"/>
      <c r="V52" s="200"/>
      <c r="W52" s="200"/>
      <c r="X52" s="200"/>
      <c r="Y52" s="200"/>
      <c r="Z52" s="200"/>
      <c r="AA52" s="200"/>
      <c r="AB52" s="200"/>
      <c r="AC52" s="200"/>
      <c r="AD52" s="200"/>
      <c r="AE52" s="200"/>
      <c r="AF52" s="200"/>
    </row>
    <row r="53" spans="1:32" ht="60">
      <c r="A53" s="217"/>
      <c r="B53" s="530"/>
      <c r="C53" s="217"/>
      <c r="D53" s="219" t="s">
        <v>1977</v>
      </c>
      <c r="E53" s="181"/>
      <c r="F53" s="181"/>
      <c r="G53" s="207" t="s">
        <v>2238</v>
      </c>
      <c r="H53" s="181"/>
      <c r="I53" s="181"/>
      <c r="J53" s="210" t="s">
        <v>1978</v>
      </c>
      <c r="K53" s="183" t="s">
        <v>1979</v>
      </c>
      <c r="L53" s="184" t="s">
        <v>1980</v>
      </c>
      <c r="M53" s="185" t="s">
        <v>2257</v>
      </c>
      <c r="N53" s="200"/>
      <c r="O53" s="200"/>
      <c r="P53" s="200"/>
      <c r="Q53" s="200"/>
      <c r="R53" s="200"/>
      <c r="S53" s="200"/>
      <c r="T53" s="200"/>
      <c r="U53" s="200"/>
      <c r="V53" s="200"/>
      <c r="W53" s="200"/>
      <c r="X53" s="200"/>
      <c r="Y53" s="200"/>
      <c r="Z53" s="200"/>
      <c r="AA53" s="200"/>
      <c r="AB53" s="200"/>
      <c r="AC53" s="200"/>
      <c r="AD53" s="200"/>
      <c r="AE53" s="200"/>
      <c r="AF53" s="200"/>
    </row>
    <row r="54" spans="1:32" ht="72">
      <c r="A54" s="217"/>
      <c r="B54" s="530"/>
      <c r="C54" s="237"/>
      <c r="D54" s="221" t="s">
        <v>1982</v>
      </c>
      <c r="E54" s="234"/>
      <c r="F54" s="234"/>
      <c r="G54" s="238" t="s">
        <v>2240</v>
      </c>
      <c r="H54" s="224"/>
      <c r="I54" s="224"/>
      <c r="J54" s="225" t="s">
        <v>1983</v>
      </c>
      <c r="K54" s="226" t="s">
        <v>1984</v>
      </c>
      <c r="L54" s="227" t="s">
        <v>1985</v>
      </c>
      <c r="M54" s="228" t="s">
        <v>1986</v>
      </c>
      <c r="N54" s="200"/>
      <c r="O54" s="200"/>
      <c r="P54" s="200"/>
      <c r="Q54" s="200"/>
      <c r="R54" s="200"/>
      <c r="S54" s="200"/>
      <c r="T54" s="200"/>
      <c r="U54" s="200"/>
      <c r="V54" s="200"/>
      <c r="W54" s="200"/>
      <c r="X54" s="200"/>
      <c r="Y54" s="200"/>
      <c r="Z54" s="200"/>
      <c r="AA54" s="200"/>
      <c r="AB54" s="200"/>
      <c r="AC54" s="200"/>
      <c r="AD54" s="200"/>
      <c r="AE54" s="200"/>
      <c r="AF54" s="200"/>
    </row>
    <row r="55" spans="1:32" ht="139.5" customHeight="1">
      <c r="A55" s="217"/>
      <c r="B55" s="530"/>
      <c r="C55" s="237"/>
      <c r="D55" s="221" t="s">
        <v>1982</v>
      </c>
      <c r="E55" s="221"/>
      <c r="F55" s="221"/>
      <c r="G55" s="229" t="s">
        <v>2240</v>
      </c>
      <c r="H55" s="221" t="s">
        <v>2258</v>
      </c>
      <c r="I55" s="224"/>
      <c r="J55" s="225" t="s">
        <v>2259</v>
      </c>
      <c r="K55" s="226" t="s">
        <v>2260</v>
      </c>
      <c r="L55" s="227" t="s">
        <v>2261</v>
      </c>
      <c r="M55" s="228" t="s">
        <v>2262</v>
      </c>
      <c r="N55" s="200"/>
      <c r="O55" s="200"/>
      <c r="P55" s="200"/>
      <c r="Q55" s="200"/>
      <c r="R55" s="200"/>
      <c r="S55" s="200"/>
      <c r="T55" s="200"/>
      <c r="U55" s="200"/>
      <c r="V55" s="200"/>
      <c r="W55" s="200"/>
      <c r="X55" s="200"/>
      <c r="Y55" s="200"/>
      <c r="Z55" s="200"/>
      <c r="AA55" s="200"/>
      <c r="AB55" s="200"/>
      <c r="AC55" s="200"/>
      <c r="AD55" s="200"/>
      <c r="AE55" s="200"/>
      <c r="AF55" s="200"/>
    </row>
    <row r="56" spans="1:32" ht="60">
      <c r="A56" s="217"/>
      <c r="B56" s="518"/>
      <c r="C56" s="239"/>
      <c r="D56" s="240" t="s">
        <v>1987</v>
      </c>
      <c r="E56" s="181"/>
      <c r="F56" s="181"/>
      <c r="G56" s="207" t="s">
        <v>2238</v>
      </c>
      <c r="H56" s="181"/>
      <c r="I56" s="181"/>
      <c r="J56" s="213" t="s">
        <v>1988</v>
      </c>
      <c r="K56" s="190" t="s">
        <v>1989</v>
      </c>
      <c r="L56" s="191" t="s">
        <v>1990</v>
      </c>
      <c r="M56" s="192" t="s">
        <v>1991</v>
      </c>
      <c r="N56" s="200"/>
      <c r="O56" s="200"/>
      <c r="P56" s="200"/>
      <c r="Q56" s="200"/>
      <c r="R56" s="200"/>
      <c r="S56" s="200"/>
      <c r="T56" s="200"/>
      <c r="U56" s="200"/>
      <c r="V56" s="200"/>
      <c r="W56" s="200"/>
      <c r="X56" s="200"/>
      <c r="Y56" s="200"/>
      <c r="Z56" s="200"/>
      <c r="AA56" s="200"/>
      <c r="AB56" s="200"/>
      <c r="AC56" s="200"/>
      <c r="AD56" s="200"/>
      <c r="AE56" s="200"/>
      <c r="AF56" s="200"/>
    </row>
    <row r="57" spans="1:32" ht="60">
      <c r="A57" s="217"/>
      <c r="B57" s="557" t="s">
        <v>1992</v>
      </c>
      <c r="C57" s="241"/>
      <c r="D57" s="218" t="s">
        <v>1993</v>
      </c>
      <c r="E57" s="181"/>
      <c r="F57" s="181"/>
      <c r="G57" s="207" t="s">
        <v>2238</v>
      </c>
      <c r="H57" s="181"/>
      <c r="I57" s="181"/>
      <c r="J57" s="208" t="s">
        <v>1994</v>
      </c>
      <c r="K57" s="160" t="s">
        <v>1995</v>
      </c>
      <c r="L57" s="161" t="s">
        <v>1996</v>
      </c>
      <c r="M57" s="162" t="s">
        <v>1997</v>
      </c>
      <c r="N57" s="200"/>
      <c r="O57" s="200"/>
      <c r="P57" s="200"/>
      <c r="Q57" s="200"/>
      <c r="R57" s="200"/>
      <c r="S57" s="200"/>
      <c r="T57" s="200"/>
      <c r="U57" s="200"/>
      <c r="V57" s="200"/>
      <c r="W57" s="200"/>
      <c r="X57" s="200"/>
      <c r="Y57" s="200"/>
      <c r="Z57" s="200"/>
      <c r="AA57" s="200"/>
      <c r="AB57" s="200"/>
      <c r="AC57" s="200"/>
      <c r="AD57" s="200"/>
      <c r="AE57" s="200"/>
      <c r="AF57" s="200"/>
    </row>
    <row r="58" spans="1:32" ht="60">
      <c r="A58" s="217"/>
      <c r="B58" s="530"/>
      <c r="C58" s="217"/>
      <c r="D58" s="219" t="s">
        <v>1998</v>
      </c>
      <c r="E58" s="181"/>
      <c r="F58" s="181"/>
      <c r="G58" s="207" t="s">
        <v>2238</v>
      </c>
      <c r="H58" s="181"/>
      <c r="I58" s="181"/>
      <c r="J58" s="210" t="s">
        <v>1999</v>
      </c>
      <c r="K58" s="183" t="s">
        <v>2000</v>
      </c>
      <c r="L58" s="184" t="s">
        <v>2001</v>
      </c>
      <c r="M58" s="185" t="s">
        <v>2002</v>
      </c>
      <c r="N58" s="200"/>
      <c r="O58" s="200"/>
      <c r="P58" s="200"/>
      <c r="Q58" s="200"/>
      <c r="R58" s="200"/>
      <c r="S58" s="200"/>
      <c r="T58" s="200"/>
      <c r="U58" s="200"/>
      <c r="V58" s="200"/>
      <c r="W58" s="200"/>
      <c r="X58" s="200"/>
      <c r="Y58" s="200"/>
      <c r="Z58" s="200"/>
      <c r="AA58" s="200"/>
      <c r="AB58" s="200"/>
      <c r="AC58" s="200"/>
      <c r="AD58" s="200"/>
      <c r="AE58" s="200"/>
      <c r="AF58" s="200"/>
    </row>
    <row r="59" spans="1:32" ht="96">
      <c r="A59" s="217"/>
      <c r="B59" s="530"/>
      <c r="C59" s="242"/>
      <c r="D59" s="221" t="s">
        <v>2003</v>
      </c>
      <c r="E59" s="222"/>
      <c r="F59" s="222"/>
      <c r="G59" s="223" t="s">
        <v>2240</v>
      </c>
      <c r="H59" s="224"/>
      <c r="I59" s="224"/>
      <c r="J59" s="225" t="s">
        <v>2004</v>
      </c>
      <c r="K59" s="226" t="s">
        <v>2263</v>
      </c>
      <c r="L59" s="227" t="s">
        <v>2264</v>
      </c>
      <c r="M59" s="228" t="s">
        <v>2265</v>
      </c>
      <c r="N59" s="200"/>
      <c r="O59" s="200"/>
      <c r="P59" s="200"/>
      <c r="Q59" s="200"/>
      <c r="R59" s="200"/>
      <c r="S59" s="200"/>
      <c r="T59" s="200"/>
      <c r="U59" s="200"/>
      <c r="V59" s="200"/>
      <c r="W59" s="200"/>
      <c r="X59" s="200"/>
      <c r="Y59" s="200"/>
      <c r="Z59" s="200"/>
      <c r="AA59" s="200"/>
      <c r="AB59" s="200"/>
      <c r="AC59" s="200"/>
      <c r="AD59" s="200"/>
      <c r="AE59" s="200"/>
      <c r="AF59" s="200"/>
    </row>
    <row r="60" spans="1:32" ht="126.75" customHeight="1">
      <c r="A60" s="217"/>
      <c r="B60" s="530"/>
      <c r="C60" s="242"/>
      <c r="D60" s="221" t="s">
        <v>2003</v>
      </c>
      <c r="E60" s="221"/>
      <c r="F60" s="221"/>
      <c r="G60" s="229" t="s">
        <v>2240</v>
      </c>
      <c r="H60" s="221" t="s">
        <v>2266</v>
      </c>
      <c r="I60" s="224"/>
      <c r="J60" s="225" t="s">
        <v>2267</v>
      </c>
      <c r="K60" s="226" t="s">
        <v>2268</v>
      </c>
      <c r="L60" s="227" t="s">
        <v>2269</v>
      </c>
      <c r="M60" s="228" t="s">
        <v>2270</v>
      </c>
      <c r="N60" s="200"/>
      <c r="O60" s="200"/>
      <c r="P60" s="200"/>
      <c r="Q60" s="200"/>
      <c r="R60" s="200"/>
      <c r="S60" s="200"/>
      <c r="T60" s="200"/>
      <c r="U60" s="200"/>
      <c r="V60" s="200"/>
      <c r="W60" s="200"/>
      <c r="X60" s="200"/>
      <c r="Y60" s="200"/>
      <c r="Z60" s="200"/>
      <c r="AA60" s="200"/>
      <c r="AB60" s="200"/>
      <c r="AC60" s="200"/>
      <c r="AD60" s="200"/>
      <c r="AE60" s="200"/>
      <c r="AF60" s="200"/>
    </row>
    <row r="61" spans="1:32" ht="84">
      <c r="A61" s="217"/>
      <c r="B61" s="530"/>
      <c r="C61" s="243"/>
      <c r="D61" s="244" t="s">
        <v>2008</v>
      </c>
      <c r="E61" s="245"/>
      <c r="F61" s="245"/>
      <c r="G61" s="246" t="s">
        <v>2240</v>
      </c>
      <c r="H61" s="224"/>
      <c r="I61" s="224"/>
      <c r="J61" s="225" t="s">
        <v>2009</v>
      </c>
      <c r="K61" s="226" t="s">
        <v>2010</v>
      </c>
      <c r="L61" s="227" t="s">
        <v>2011</v>
      </c>
      <c r="M61" s="228" t="s">
        <v>2012</v>
      </c>
      <c r="N61" s="200"/>
      <c r="O61" s="200"/>
      <c r="P61" s="200"/>
      <c r="Q61" s="200"/>
      <c r="R61" s="200"/>
      <c r="S61" s="200"/>
      <c r="T61" s="200"/>
      <c r="U61" s="200"/>
      <c r="V61" s="200"/>
      <c r="W61" s="200"/>
      <c r="X61" s="200"/>
      <c r="Y61" s="200"/>
      <c r="Z61" s="200"/>
      <c r="AA61" s="200"/>
      <c r="AB61" s="200"/>
      <c r="AC61" s="200"/>
      <c r="AD61" s="200"/>
      <c r="AE61" s="200"/>
      <c r="AF61" s="200"/>
    </row>
    <row r="62" spans="1:32" ht="123.75" customHeight="1">
      <c r="A62" s="217"/>
      <c r="B62" s="530"/>
      <c r="C62" s="242"/>
      <c r="D62" s="221" t="s">
        <v>2008</v>
      </c>
      <c r="E62" s="221"/>
      <c r="F62" s="221"/>
      <c r="G62" s="229" t="s">
        <v>2240</v>
      </c>
      <c r="H62" s="221" t="s">
        <v>2271</v>
      </c>
      <c r="I62" s="234"/>
      <c r="J62" s="230" t="s">
        <v>2272</v>
      </c>
      <c r="K62" s="231" t="s">
        <v>2273</v>
      </c>
      <c r="L62" s="232" t="s">
        <v>2274</v>
      </c>
      <c r="M62" s="233" t="s">
        <v>2275</v>
      </c>
      <c r="N62" s="200"/>
      <c r="O62" s="200"/>
      <c r="P62" s="200"/>
      <c r="Q62" s="200"/>
      <c r="R62" s="200"/>
      <c r="S62" s="200"/>
      <c r="T62" s="200"/>
      <c r="U62" s="200"/>
      <c r="V62" s="200"/>
      <c r="W62" s="200"/>
      <c r="X62" s="200"/>
      <c r="Y62" s="200"/>
      <c r="Z62" s="200"/>
      <c r="AA62" s="200"/>
      <c r="AB62" s="200"/>
      <c r="AC62" s="200"/>
      <c r="AD62" s="200"/>
      <c r="AE62" s="200"/>
      <c r="AF62" s="200"/>
    </row>
    <row r="63" spans="1:32" ht="36">
      <c r="A63" s="217"/>
      <c r="B63" s="530"/>
      <c r="C63" s="217"/>
      <c r="D63" s="219" t="s">
        <v>2013</v>
      </c>
      <c r="E63" s="181"/>
      <c r="F63" s="181"/>
      <c r="G63" s="207" t="s">
        <v>2238</v>
      </c>
      <c r="H63" s="181"/>
      <c r="I63" s="181"/>
      <c r="J63" s="210" t="s">
        <v>2014</v>
      </c>
      <c r="K63" s="183" t="s">
        <v>2015</v>
      </c>
      <c r="L63" s="184" t="s">
        <v>2016</v>
      </c>
      <c r="M63" s="185" t="s">
        <v>2017</v>
      </c>
      <c r="N63" s="200"/>
      <c r="O63" s="200"/>
      <c r="P63" s="200"/>
      <c r="Q63" s="200"/>
      <c r="R63" s="200"/>
      <c r="S63" s="200"/>
      <c r="T63" s="200"/>
      <c r="U63" s="200"/>
      <c r="V63" s="200"/>
      <c r="W63" s="200"/>
      <c r="X63" s="200"/>
      <c r="Y63" s="200"/>
      <c r="Z63" s="200"/>
      <c r="AA63" s="200"/>
      <c r="AB63" s="200"/>
      <c r="AC63" s="200"/>
      <c r="AD63" s="200"/>
      <c r="AE63" s="200"/>
      <c r="AF63" s="200"/>
    </row>
    <row r="64" spans="1:32" ht="84">
      <c r="A64" s="217"/>
      <c r="B64" s="518"/>
      <c r="C64" s="239"/>
      <c r="D64" s="240" t="s">
        <v>2018</v>
      </c>
      <c r="E64" s="181"/>
      <c r="F64" s="181"/>
      <c r="G64" s="207" t="s">
        <v>2238</v>
      </c>
      <c r="H64" s="195"/>
      <c r="I64" s="181"/>
      <c r="J64" s="213" t="s">
        <v>2019</v>
      </c>
      <c r="K64" s="190" t="s">
        <v>2020</v>
      </c>
      <c r="L64" s="191" t="s">
        <v>2276</v>
      </c>
      <c r="M64" s="192" t="s">
        <v>2277</v>
      </c>
      <c r="N64" s="200"/>
      <c r="O64" s="200"/>
      <c r="P64" s="200"/>
      <c r="Q64" s="200"/>
      <c r="R64" s="200"/>
      <c r="S64" s="200"/>
      <c r="T64" s="200"/>
      <c r="U64" s="200"/>
      <c r="V64" s="200"/>
      <c r="W64" s="200"/>
      <c r="X64" s="200"/>
      <c r="Y64" s="200"/>
      <c r="Z64" s="200"/>
      <c r="AA64" s="200"/>
      <c r="AB64" s="200"/>
      <c r="AC64" s="200"/>
      <c r="AD64" s="200"/>
      <c r="AE64" s="200"/>
      <c r="AF64" s="200"/>
    </row>
    <row r="65" spans="1:32" ht="13">
      <c r="A65" s="247"/>
      <c r="B65" s="554" t="s">
        <v>2023</v>
      </c>
      <c r="C65" s="508"/>
      <c r="D65" s="508"/>
      <c r="E65" s="248"/>
      <c r="F65" s="248"/>
      <c r="G65" s="249" t="s">
        <v>2278</v>
      </c>
      <c r="H65" s="248"/>
      <c r="I65" s="196"/>
      <c r="J65" s="248"/>
      <c r="K65" s="248"/>
      <c r="L65" s="248"/>
      <c r="M65" s="248"/>
      <c r="N65" s="200"/>
      <c r="O65" s="200"/>
      <c r="P65" s="200"/>
      <c r="Q65" s="200"/>
      <c r="R65" s="200"/>
      <c r="S65" s="200"/>
      <c r="T65" s="200"/>
      <c r="U65" s="200"/>
      <c r="V65" s="200"/>
      <c r="W65" s="200"/>
      <c r="X65" s="200"/>
      <c r="Y65" s="200"/>
      <c r="Z65" s="200"/>
      <c r="AA65" s="200"/>
      <c r="AB65" s="200"/>
      <c r="AC65" s="200"/>
      <c r="AD65" s="200"/>
      <c r="AE65" s="200"/>
      <c r="AF65" s="200"/>
    </row>
    <row r="66" spans="1:32" ht="13">
      <c r="A66" s="247"/>
      <c r="B66" s="247" t="s">
        <v>1</v>
      </c>
      <c r="C66" s="247"/>
      <c r="D66" s="247" t="s">
        <v>1774</v>
      </c>
      <c r="E66" s="248"/>
      <c r="F66" s="248"/>
      <c r="G66" s="249"/>
      <c r="H66" s="248"/>
      <c r="I66" s="196"/>
      <c r="J66" s="247"/>
      <c r="K66" s="247"/>
      <c r="L66" s="247"/>
      <c r="M66" s="247"/>
      <c r="N66" s="200"/>
      <c r="O66" s="200"/>
      <c r="P66" s="200"/>
      <c r="Q66" s="200"/>
      <c r="R66" s="200"/>
      <c r="S66" s="200"/>
      <c r="T66" s="200"/>
      <c r="U66" s="200"/>
      <c r="V66" s="200"/>
      <c r="W66" s="200"/>
      <c r="X66" s="200"/>
      <c r="Y66" s="200"/>
      <c r="Z66" s="200"/>
      <c r="AA66" s="200"/>
      <c r="AB66" s="200"/>
      <c r="AC66" s="200"/>
      <c r="AD66" s="200"/>
      <c r="AE66" s="200"/>
      <c r="AF66" s="200"/>
    </row>
    <row r="67" spans="1:32" ht="84">
      <c r="A67" s="250"/>
      <c r="B67" s="558" t="s">
        <v>2024</v>
      </c>
      <c r="C67" s="251"/>
      <c r="D67" s="252" t="s">
        <v>2025</v>
      </c>
      <c r="E67" s="176"/>
      <c r="F67" s="176"/>
      <c r="G67" s="253"/>
      <c r="H67" s="176"/>
      <c r="I67" s="181"/>
      <c r="J67" s="208" t="s">
        <v>2026</v>
      </c>
      <c r="K67" s="160" t="s">
        <v>2279</v>
      </c>
      <c r="L67" s="161" t="s">
        <v>2280</v>
      </c>
      <c r="M67" s="162" t="s">
        <v>2281</v>
      </c>
      <c r="N67" s="200"/>
      <c r="O67" s="200"/>
      <c r="P67" s="200"/>
      <c r="Q67" s="200"/>
      <c r="R67" s="200"/>
      <c r="S67" s="200"/>
      <c r="T67" s="200"/>
      <c r="U67" s="200"/>
      <c r="V67" s="200"/>
      <c r="W67" s="200"/>
      <c r="X67" s="200"/>
      <c r="Y67" s="200"/>
      <c r="Z67" s="200"/>
      <c r="AA67" s="200"/>
      <c r="AB67" s="200"/>
      <c r="AC67" s="200"/>
      <c r="AD67" s="200"/>
      <c r="AE67" s="200"/>
      <c r="AF67" s="200"/>
    </row>
    <row r="68" spans="1:32" ht="60">
      <c r="A68" s="250"/>
      <c r="B68" s="530"/>
      <c r="C68" s="250"/>
      <c r="D68" s="254" t="s">
        <v>2030</v>
      </c>
      <c r="E68" s="181"/>
      <c r="F68" s="181"/>
      <c r="G68" s="207"/>
      <c r="H68" s="255"/>
      <c r="I68" s="181"/>
      <c r="J68" s="210" t="s">
        <v>2031</v>
      </c>
      <c r="K68" s="183" t="s">
        <v>2282</v>
      </c>
      <c r="L68" s="184" t="s">
        <v>2283</v>
      </c>
      <c r="M68" s="185" t="s">
        <v>2034</v>
      </c>
      <c r="N68" s="200"/>
      <c r="O68" s="200"/>
      <c r="P68" s="200"/>
      <c r="Q68" s="200"/>
      <c r="R68" s="200"/>
      <c r="S68" s="200"/>
      <c r="T68" s="200"/>
      <c r="U68" s="200"/>
      <c r="V68" s="200"/>
      <c r="W68" s="200"/>
      <c r="X68" s="200"/>
      <c r="Y68" s="200"/>
      <c r="Z68" s="200"/>
      <c r="AA68" s="200"/>
      <c r="AB68" s="200"/>
      <c r="AC68" s="200"/>
      <c r="AD68" s="200"/>
      <c r="AE68" s="200"/>
      <c r="AF68" s="200"/>
    </row>
    <row r="69" spans="1:32" ht="48">
      <c r="A69" s="250"/>
      <c r="B69" s="530"/>
      <c r="C69" s="250"/>
      <c r="D69" s="254" t="s">
        <v>2035</v>
      </c>
      <c r="E69" s="181"/>
      <c r="F69" s="181"/>
      <c r="G69" s="207"/>
      <c r="H69" s="181"/>
      <c r="I69" s="181"/>
      <c r="J69" s="210" t="s">
        <v>2036</v>
      </c>
      <c r="K69" s="183" t="s">
        <v>2037</v>
      </c>
      <c r="L69" s="184" t="s">
        <v>2038</v>
      </c>
      <c r="M69" s="185" t="s">
        <v>2039</v>
      </c>
      <c r="N69" s="200"/>
      <c r="O69" s="200"/>
      <c r="P69" s="200"/>
      <c r="Q69" s="200"/>
      <c r="R69" s="200"/>
      <c r="S69" s="200"/>
      <c r="T69" s="200"/>
      <c r="U69" s="200"/>
      <c r="V69" s="200"/>
      <c r="W69" s="200"/>
      <c r="X69" s="200"/>
      <c r="Y69" s="200"/>
      <c r="Z69" s="200"/>
      <c r="AA69" s="200"/>
      <c r="AB69" s="200"/>
      <c r="AC69" s="200"/>
      <c r="AD69" s="200"/>
      <c r="AE69" s="200"/>
      <c r="AF69" s="200"/>
    </row>
    <row r="70" spans="1:32" ht="60">
      <c r="A70" s="250"/>
      <c r="B70" s="530"/>
      <c r="C70" s="250"/>
      <c r="D70" s="254" t="s">
        <v>2040</v>
      </c>
      <c r="E70" s="181"/>
      <c r="F70" s="181"/>
      <c r="G70" s="207"/>
      <c r="H70" s="181"/>
      <c r="I70" s="181"/>
      <c r="J70" s="210" t="s">
        <v>2041</v>
      </c>
      <c r="K70" s="183" t="s">
        <v>2042</v>
      </c>
      <c r="L70" s="184" t="s">
        <v>2043</v>
      </c>
      <c r="M70" s="185" t="s">
        <v>2284</v>
      </c>
      <c r="N70" s="200"/>
      <c r="O70" s="200"/>
      <c r="P70" s="200"/>
      <c r="Q70" s="200"/>
      <c r="R70" s="200"/>
      <c r="S70" s="200"/>
      <c r="T70" s="200"/>
      <c r="U70" s="200"/>
      <c r="V70" s="200"/>
      <c r="W70" s="200"/>
      <c r="X70" s="200"/>
      <c r="Y70" s="200"/>
      <c r="Z70" s="200"/>
      <c r="AA70" s="200"/>
      <c r="AB70" s="200"/>
      <c r="AC70" s="200"/>
      <c r="AD70" s="200"/>
      <c r="AE70" s="200"/>
      <c r="AF70" s="200"/>
    </row>
    <row r="71" spans="1:32" ht="84">
      <c r="A71" s="250"/>
      <c r="B71" s="518"/>
      <c r="C71" s="256"/>
      <c r="D71" s="257" t="s">
        <v>2045</v>
      </c>
      <c r="E71" s="181"/>
      <c r="F71" s="181"/>
      <c r="G71" s="207"/>
      <c r="H71" s="181"/>
      <c r="I71" s="181"/>
      <c r="J71" s="213" t="s">
        <v>2046</v>
      </c>
      <c r="K71" s="190" t="s">
        <v>2047</v>
      </c>
      <c r="L71" s="191" t="s">
        <v>2285</v>
      </c>
      <c r="M71" s="192" t="s">
        <v>2286</v>
      </c>
      <c r="N71" s="200"/>
      <c r="O71" s="200"/>
      <c r="P71" s="200"/>
      <c r="Q71" s="200"/>
      <c r="R71" s="200"/>
      <c r="S71" s="200"/>
      <c r="T71" s="200"/>
      <c r="U71" s="200"/>
      <c r="V71" s="200"/>
      <c r="W71" s="200"/>
      <c r="X71" s="200"/>
      <c r="Y71" s="200"/>
      <c r="Z71" s="200"/>
      <c r="AA71" s="200"/>
      <c r="AB71" s="200"/>
      <c r="AC71" s="200"/>
      <c r="AD71" s="200"/>
      <c r="AE71" s="200"/>
      <c r="AF71" s="200"/>
    </row>
    <row r="72" spans="1:32" ht="96">
      <c r="A72" s="258"/>
      <c r="B72" s="259">
        <v>13</v>
      </c>
      <c r="C72" s="258"/>
      <c r="D72" s="260"/>
      <c r="E72" s="261"/>
      <c r="F72" s="261"/>
      <c r="G72" s="262"/>
      <c r="H72" s="261" t="s">
        <v>2287</v>
      </c>
      <c r="I72" s="261"/>
      <c r="J72" s="263" t="s">
        <v>2288</v>
      </c>
      <c r="K72" s="261" t="s">
        <v>2289</v>
      </c>
      <c r="L72" s="261" t="s">
        <v>2290</v>
      </c>
      <c r="M72" s="264" t="s">
        <v>2291</v>
      </c>
      <c r="N72" s="265"/>
      <c r="O72" s="265"/>
      <c r="P72" s="265"/>
      <c r="Q72" s="265"/>
      <c r="R72" s="265"/>
      <c r="S72" s="265"/>
      <c r="T72" s="265"/>
      <c r="U72" s="265"/>
      <c r="V72" s="265"/>
      <c r="W72" s="265"/>
      <c r="X72" s="265"/>
      <c r="Y72" s="265"/>
      <c r="Z72" s="265"/>
      <c r="AA72" s="265"/>
      <c r="AB72" s="265"/>
      <c r="AC72" s="265"/>
      <c r="AD72" s="265"/>
      <c r="AE72" s="265"/>
      <c r="AF72" s="265"/>
    </row>
    <row r="73" spans="1:32" ht="72">
      <c r="A73" s="250"/>
      <c r="B73" s="558" t="s">
        <v>2292</v>
      </c>
      <c r="C73" s="251"/>
      <c r="D73" s="252" t="s">
        <v>2051</v>
      </c>
      <c r="E73" s="181"/>
      <c r="F73" s="181"/>
      <c r="G73" s="207"/>
      <c r="H73" s="181"/>
      <c r="I73" s="181"/>
      <c r="J73" s="208" t="s">
        <v>2052</v>
      </c>
      <c r="K73" s="160" t="s">
        <v>2053</v>
      </c>
      <c r="L73" s="161" t="s">
        <v>2054</v>
      </c>
      <c r="M73" s="162" t="s">
        <v>2055</v>
      </c>
      <c r="N73" s="200"/>
      <c r="O73" s="200"/>
      <c r="P73" s="200"/>
      <c r="Q73" s="200"/>
      <c r="R73" s="200"/>
      <c r="S73" s="200"/>
      <c r="T73" s="200"/>
      <c r="U73" s="200"/>
      <c r="V73" s="200"/>
      <c r="W73" s="200"/>
      <c r="X73" s="200"/>
      <c r="Y73" s="200"/>
      <c r="Z73" s="200"/>
      <c r="AA73" s="200"/>
      <c r="AB73" s="200"/>
      <c r="AC73" s="200"/>
      <c r="AD73" s="200"/>
      <c r="AE73" s="200"/>
      <c r="AF73" s="200"/>
    </row>
    <row r="74" spans="1:32" ht="48">
      <c r="A74" s="250"/>
      <c r="B74" s="530"/>
      <c r="C74" s="250"/>
      <c r="D74" s="254" t="s">
        <v>2056</v>
      </c>
      <c r="E74" s="181"/>
      <c r="F74" s="181"/>
      <c r="G74" s="207"/>
      <c r="H74" s="181"/>
      <c r="I74" s="181"/>
      <c r="J74" s="210" t="s">
        <v>2057</v>
      </c>
      <c r="K74" s="183" t="s">
        <v>2058</v>
      </c>
      <c r="L74" s="184" t="s">
        <v>2059</v>
      </c>
      <c r="M74" s="185" t="s">
        <v>2060</v>
      </c>
      <c r="N74" s="200"/>
      <c r="O74" s="200"/>
      <c r="P74" s="200"/>
      <c r="Q74" s="200"/>
      <c r="R74" s="200"/>
      <c r="S74" s="200"/>
      <c r="T74" s="200"/>
      <c r="U74" s="200"/>
      <c r="V74" s="200"/>
      <c r="W74" s="200"/>
      <c r="X74" s="200"/>
      <c r="Y74" s="200"/>
      <c r="Z74" s="200"/>
      <c r="AA74" s="200"/>
      <c r="AB74" s="200"/>
      <c r="AC74" s="200"/>
      <c r="AD74" s="200"/>
      <c r="AE74" s="200"/>
      <c r="AF74" s="200"/>
    </row>
    <row r="75" spans="1:32" ht="48">
      <c r="A75" s="250"/>
      <c r="B75" s="530"/>
      <c r="C75" s="250"/>
      <c r="D75" s="254" t="s">
        <v>2061</v>
      </c>
      <c r="E75" s="181"/>
      <c r="F75" s="181"/>
      <c r="G75" s="207"/>
      <c r="H75" s="181"/>
      <c r="I75" s="181"/>
      <c r="J75" s="210" t="s">
        <v>2062</v>
      </c>
      <c r="K75" s="183" t="s">
        <v>2293</v>
      </c>
      <c r="L75" s="184" t="s">
        <v>2063</v>
      </c>
      <c r="M75" s="185" t="s">
        <v>2064</v>
      </c>
      <c r="N75" s="200"/>
      <c r="O75" s="200"/>
      <c r="P75" s="200"/>
      <c r="Q75" s="200"/>
      <c r="R75" s="200"/>
      <c r="S75" s="200"/>
      <c r="T75" s="200"/>
      <c r="U75" s="200"/>
      <c r="V75" s="200"/>
      <c r="W75" s="200"/>
      <c r="X75" s="200"/>
      <c r="Y75" s="200"/>
      <c r="Z75" s="200"/>
      <c r="AA75" s="200"/>
      <c r="AB75" s="200"/>
      <c r="AC75" s="200"/>
      <c r="AD75" s="200"/>
      <c r="AE75" s="200"/>
      <c r="AF75" s="200"/>
    </row>
    <row r="76" spans="1:32" ht="96">
      <c r="A76" s="250"/>
      <c r="B76" s="518"/>
      <c r="C76" s="256"/>
      <c r="D76" s="257" t="s">
        <v>2065</v>
      </c>
      <c r="E76" s="181"/>
      <c r="F76" s="181"/>
      <c r="G76" s="207"/>
      <c r="H76" s="181"/>
      <c r="I76" s="181"/>
      <c r="J76" s="213" t="s">
        <v>2066</v>
      </c>
      <c r="K76" s="190" t="s">
        <v>2067</v>
      </c>
      <c r="L76" s="191" t="s">
        <v>2068</v>
      </c>
      <c r="M76" s="192" t="s">
        <v>2069</v>
      </c>
      <c r="N76" s="200"/>
      <c r="O76" s="200"/>
      <c r="P76" s="200"/>
      <c r="Q76" s="200"/>
      <c r="R76" s="200"/>
      <c r="S76" s="200"/>
      <c r="T76" s="200"/>
      <c r="U76" s="200"/>
      <c r="V76" s="200"/>
      <c r="W76" s="200"/>
      <c r="X76" s="200"/>
      <c r="Y76" s="200"/>
      <c r="Z76" s="200"/>
      <c r="AA76" s="200"/>
      <c r="AB76" s="200"/>
      <c r="AC76" s="200"/>
      <c r="AD76" s="200"/>
      <c r="AE76" s="200"/>
      <c r="AF76" s="200"/>
    </row>
    <row r="77" spans="1:32" ht="96">
      <c r="A77" s="258"/>
      <c r="B77" s="259" t="s">
        <v>2294</v>
      </c>
      <c r="C77" s="258"/>
      <c r="D77" s="260"/>
      <c r="E77" s="261"/>
      <c r="F77" s="261"/>
      <c r="G77" s="262"/>
      <c r="H77" s="261" t="s">
        <v>2295</v>
      </c>
      <c r="I77" s="261"/>
      <c r="J77" s="263" t="s">
        <v>2296</v>
      </c>
      <c r="K77" s="261" t="s">
        <v>2297</v>
      </c>
      <c r="L77" s="261" t="s">
        <v>2298</v>
      </c>
      <c r="M77" s="264" t="s">
        <v>2299</v>
      </c>
      <c r="N77" s="265"/>
      <c r="O77" s="265"/>
      <c r="P77" s="265"/>
      <c r="Q77" s="265"/>
      <c r="R77" s="265"/>
      <c r="S77" s="265"/>
      <c r="T77" s="265"/>
      <c r="U77" s="265"/>
      <c r="V77" s="265"/>
      <c r="W77" s="265"/>
      <c r="X77" s="265"/>
      <c r="Y77" s="265"/>
      <c r="Z77" s="265"/>
      <c r="AA77" s="265"/>
      <c r="AB77" s="265"/>
      <c r="AC77" s="265"/>
      <c r="AD77" s="265"/>
      <c r="AE77" s="265"/>
      <c r="AF77" s="265"/>
    </row>
    <row r="78" spans="1:32" ht="48">
      <c r="A78" s="250"/>
      <c r="B78" s="558" t="s">
        <v>2070</v>
      </c>
      <c r="C78" s="251"/>
      <c r="D78" s="252" t="s">
        <v>2071</v>
      </c>
      <c r="E78" s="181"/>
      <c r="F78" s="181"/>
      <c r="G78" s="207"/>
      <c r="H78" s="181"/>
      <c r="I78" s="181"/>
      <c r="J78" s="208"/>
      <c r="K78" s="160" t="s">
        <v>2300</v>
      </c>
      <c r="L78" s="161" t="s">
        <v>2074</v>
      </c>
      <c r="M78" s="162" t="s">
        <v>2075</v>
      </c>
      <c r="N78" s="200"/>
      <c r="O78" s="200"/>
      <c r="P78" s="200"/>
      <c r="Q78" s="200"/>
      <c r="R78" s="200"/>
      <c r="S78" s="200"/>
      <c r="T78" s="200"/>
      <c r="U78" s="200"/>
      <c r="V78" s="200"/>
      <c r="W78" s="200"/>
      <c r="X78" s="200"/>
      <c r="Y78" s="200"/>
      <c r="Z78" s="200"/>
      <c r="AA78" s="200"/>
      <c r="AB78" s="200"/>
      <c r="AC78" s="200"/>
      <c r="AD78" s="200"/>
      <c r="AE78" s="200"/>
      <c r="AF78" s="200"/>
    </row>
    <row r="79" spans="1:32" ht="72">
      <c r="A79" s="250"/>
      <c r="B79" s="530"/>
      <c r="C79" s="250"/>
      <c r="D79" s="254" t="s">
        <v>2076</v>
      </c>
      <c r="E79" s="181"/>
      <c r="F79" s="181"/>
      <c r="G79" s="207"/>
      <c r="H79" s="181"/>
      <c r="I79" s="181"/>
      <c r="J79" s="210" t="s">
        <v>2077</v>
      </c>
      <c r="K79" s="183" t="s">
        <v>2301</v>
      </c>
      <c r="L79" s="184" t="s">
        <v>2302</v>
      </c>
      <c r="M79" s="185" t="s">
        <v>2303</v>
      </c>
      <c r="N79" s="200"/>
      <c r="O79" s="200"/>
      <c r="P79" s="200"/>
      <c r="Q79" s="200"/>
      <c r="R79" s="200"/>
      <c r="S79" s="200"/>
      <c r="T79" s="200"/>
      <c r="U79" s="200"/>
      <c r="V79" s="200"/>
      <c r="W79" s="200"/>
      <c r="X79" s="200"/>
      <c r="Y79" s="200"/>
      <c r="Z79" s="200"/>
      <c r="AA79" s="200"/>
      <c r="AB79" s="200"/>
      <c r="AC79" s="200"/>
      <c r="AD79" s="200"/>
      <c r="AE79" s="200"/>
      <c r="AF79" s="200"/>
    </row>
    <row r="80" spans="1:32" ht="60">
      <c r="A80" s="250"/>
      <c r="B80" s="530"/>
      <c r="C80" s="250"/>
      <c r="D80" s="254" t="s">
        <v>2081</v>
      </c>
      <c r="E80" s="181"/>
      <c r="F80" s="181"/>
      <c r="G80" s="207"/>
      <c r="H80" s="181"/>
      <c r="I80" s="181"/>
      <c r="J80" s="210" t="s">
        <v>2082</v>
      </c>
      <c r="K80" s="183" t="s">
        <v>2304</v>
      </c>
      <c r="L80" s="184" t="s">
        <v>2305</v>
      </c>
      <c r="M80" s="185" t="s">
        <v>2085</v>
      </c>
      <c r="N80" s="200"/>
      <c r="O80" s="200"/>
      <c r="P80" s="200"/>
      <c r="Q80" s="200"/>
      <c r="R80" s="200"/>
      <c r="S80" s="200"/>
      <c r="T80" s="200"/>
      <c r="U80" s="200"/>
      <c r="V80" s="200"/>
      <c r="W80" s="200"/>
      <c r="X80" s="200"/>
      <c r="Y80" s="200"/>
      <c r="Z80" s="200"/>
      <c r="AA80" s="200"/>
      <c r="AB80" s="200"/>
      <c r="AC80" s="200"/>
      <c r="AD80" s="200"/>
      <c r="AE80" s="200"/>
      <c r="AF80" s="200"/>
    </row>
    <row r="81" spans="1:32" ht="72">
      <c r="A81" s="250"/>
      <c r="B81" s="530"/>
      <c r="C81" s="250"/>
      <c r="D81" s="254" t="s">
        <v>2086</v>
      </c>
      <c r="E81" s="181"/>
      <c r="F81" s="181"/>
      <c r="G81" s="207"/>
      <c r="H81" s="181"/>
      <c r="I81" s="181"/>
      <c r="J81" s="210" t="s">
        <v>2087</v>
      </c>
      <c r="K81" s="183" t="s">
        <v>2306</v>
      </c>
      <c r="L81" s="184" t="s">
        <v>2089</v>
      </c>
      <c r="M81" s="185" t="s">
        <v>2090</v>
      </c>
      <c r="N81" s="200"/>
      <c r="O81" s="200"/>
      <c r="P81" s="200"/>
      <c r="Q81" s="200"/>
      <c r="R81" s="200"/>
      <c r="S81" s="200"/>
      <c r="T81" s="200"/>
      <c r="U81" s="200"/>
      <c r="V81" s="200"/>
      <c r="W81" s="200"/>
      <c r="X81" s="200"/>
      <c r="Y81" s="200"/>
      <c r="Z81" s="200"/>
      <c r="AA81" s="200"/>
      <c r="AB81" s="200"/>
      <c r="AC81" s="200"/>
      <c r="AD81" s="200"/>
      <c r="AE81" s="200"/>
      <c r="AF81" s="200"/>
    </row>
    <row r="82" spans="1:32" ht="96">
      <c r="A82" s="250"/>
      <c r="B82" s="518"/>
      <c r="C82" s="256"/>
      <c r="D82" s="257" t="s">
        <v>2091</v>
      </c>
      <c r="E82" s="181"/>
      <c r="F82" s="181"/>
      <c r="G82" s="207"/>
      <c r="H82" s="181"/>
      <c r="I82" s="181"/>
      <c r="J82" s="213" t="s">
        <v>2092</v>
      </c>
      <c r="K82" s="190" t="s">
        <v>2307</v>
      </c>
      <c r="L82" s="191" t="s">
        <v>2094</v>
      </c>
      <c r="M82" s="192" t="s">
        <v>2095</v>
      </c>
      <c r="N82" s="200"/>
      <c r="O82" s="200"/>
      <c r="P82" s="200"/>
      <c r="Q82" s="200"/>
      <c r="R82" s="200"/>
      <c r="S82" s="200"/>
      <c r="T82" s="200"/>
      <c r="U82" s="200"/>
      <c r="V82" s="200"/>
      <c r="W82" s="200"/>
      <c r="X82" s="200"/>
      <c r="Y82" s="200"/>
      <c r="Z82" s="200"/>
      <c r="AA82" s="200"/>
      <c r="AB82" s="200"/>
      <c r="AC82" s="200"/>
      <c r="AD82" s="200"/>
      <c r="AE82" s="200"/>
      <c r="AF82" s="200"/>
    </row>
    <row r="83" spans="1:32" ht="13">
      <c r="A83" s="266"/>
      <c r="B83" s="555" t="s">
        <v>2096</v>
      </c>
      <c r="C83" s="508"/>
      <c r="D83" s="508"/>
      <c r="E83" s="267"/>
      <c r="F83" s="267"/>
      <c r="G83" s="268"/>
      <c r="H83" s="269"/>
      <c r="I83" s="270"/>
      <c r="J83" s="267"/>
      <c r="K83" s="267"/>
      <c r="L83" s="267"/>
      <c r="M83" s="267"/>
      <c r="N83" s="200"/>
      <c r="O83" s="200"/>
      <c r="P83" s="200"/>
      <c r="Q83" s="200"/>
      <c r="R83" s="200"/>
      <c r="S83" s="200"/>
      <c r="T83" s="200"/>
      <c r="U83" s="200"/>
      <c r="V83" s="200"/>
      <c r="W83" s="200"/>
      <c r="X83" s="200"/>
      <c r="Y83" s="200"/>
      <c r="Z83" s="200"/>
      <c r="AA83" s="200"/>
      <c r="AB83" s="200"/>
      <c r="AC83" s="200"/>
      <c r="AD83" s="200"/>
      <c r="AE83" s="200"/>
      <c r="AF83" s="200"/>
    </row>
    <row r="84" spans="1:32" ht="13">
      <c r="A84" s="266"/>
      <c r="B84" s="266" t="s">
        <v>1</v>
      </c>
      <c r="C84" s="266"/>
      <c r="D84" s="266" t="s">
        <v>1774</v>
      </c>
      <c r="E84" s="267"/>
      <c r="F84" s="267"/>
      <c r="G84" s="271" t="s">
        <v>2308</v>
      </c>
      <c r="H84" s="267"/>
      <c r="I84" s="270"/>
      <c r="J84" s="266"/>
      <c r="K84" s="266"/>
      <c r="L84" s="266"/>
      <c r="M84" s="266"/>
      <c r="N84" s="200"/>
      <c r="O84" s="200"/>
      <c r="P84" s="200"/>
      <c r="Q84" s="200"/>
      <c r="R84" s="200"/>
      <c r="S84" s="200"/>
      <c r="T84" s="200"/>
      <c r="U84" s="200"/>
      <c r="V84" s="200"/>
      <c r="W84" s="200"/>
      <c r="X84" s="200"/>
      <c r="Y84" s="200"/>
      <c r="Z84" s="200"/>
      <c r="AA84" s="200"/>
      <c r="AB84" s="200"/>
      <c r="AC84" s="200"/>
      <c r="AD84" s="200"/>
      <c r="AE84" s="200"/>
      <c r="AF84" s="200"/>
    </row>
    <row r="85" spans="1:32" ht="48">
      <c r="A85" s="272"/>
      <c r="B85" s="549" t="s">
        <v>2097</v>
      </c>
      <c r="C85" s="273"/>
      <c r="D85" s="274" t="s">
        <v>2098</v>
      </c>
      <c r="E85" s="176"/>
      <c r="F85" s="176"/>
      <c r="G85" s="275"/>
      <c r="H85" s="276"/>
      <c r="I85" s="181"/>
      <c r="J85" s="208" t="s">
        <v>2099</v>
      </c>
      <c r="K85" s="160" t="s">
        <v>2100</v>
      </c>
      <c r="L85" s="161" t="s">
        <v>2101</v>
      </c>
      <c r="M85" s="162" t="s">
        <v>2102</v>
      </c>
      <c r="N85" s="200"/>
      <c r="O85" s="200"/>
      <c r="P85" s="200"/>
      <c r="Q85" s="200"/>
      <c r="R85" s="200"/>
      <c r="S85" s="200"/>
      <c r="T85" s="200"/>
      <c r="U85" s="200"/>
      <c r="V85" s="200"/>
      <c r="W85" s="200"/>
      <c r="X85" s="200"/>
      <c r="Y85" s="200"/>
      <c r="Z85" s="200"/>
      <c r="AA85" s="200"/>
      <c r="AB85" s="200"/>
      <c r="AC85" s="200"/>
      <c r="AD85" s="200"/>
      <c r="AE85" s="200"/>
      <c r="AF85" s="200"/>
    </row>
    <row r="86" spans="1:32" ht="36">
      <c r="A86" s="272"/>
      <c r="B86" s="530"/>
      <c r="C86" s="272"/>
      <c r="D86" s="277" t="s">
        <v>2103</v>
      </c>
      <c r="E86" s="181"/>
      <c r="F86" s="181"/>
      <c r="G86" s="278"/>
      <c r="H86" s="279"/>
      <c r="I86" s="181"/>
      <c r="J86" s="210" t="s">
        <v>2104</v>
      </c>
      <c r="K86" s="183" t="s">
        <v>2105</v>
      </c>
      <c r="L86" s="184" t="s">
        <v>2106</v>
      </c>
      <c r="M86" s="185" t="s">
        <v>2107</v>
      </c>
      <c r="N86" s="200"/>
      <c r="O86" s="200"/>
      <c r="P86" s="200"/>
      <c r="Q86" s="200"/>
      <c r="R86" s="200"/>
      <c r="S86" s="200"/>
      <c r="T86" s="200"/>
      <c r="U86" s="200"/>
      <c r="V86" s="200"/>
      <c r="W86" s="200"/>
      <c r="X86" s="200"/>
      <c r="Y86" s="200"/>
      <c r="Z86" s="200"/>
      <c r="AA86" s="200"/>
      <c r="AB86" s="200"/>
      <c r="AC86" s="200"/>
      <c r="AD86" s="200"/>
      <c r="AE86" s="200"/>
      <c r="AF86" s="200"/>
    </row>
    <row r="87" spans="1:32" ht="36">
      <c r="A87" s="272"/>
      <c r="B87" s="530"/>
      <c r="C87" s="272"/>
      <c r="D87" s="277" t="s">
        <v>2108</v>
      </c>
      <c r="E87" s="181"/>
      <c r="F87" s="181"/>
      <c r="G87" s="278"/>
      <c r="H87" s="279"/>
      <c r="I87" s="181"/>
      <c r="J87" s="210" t="s">
        <v>2104</v>
      </c>
      <c r="K87" s="183" t="s">
        <v>2109</v>
      </c>
      <c r="L87" s="184" t="s">
        <v>2110</v>
      </c>
      <c r="M87" s="185" t="s">
        <v>2309</v>
      </c>
      <c r="N87" s="200"/>
      <c r="O87" s="200"/>
      <c r="P87" s="200"/>
      <c r="Q87" s="200"/>
      <c r="R87" s="200"/>
      <c r="S87" s="200"/>
      <c r="T87" s="200"/>
      <c r="U87" s="200"/>
      <c r="V87" s="200"/>
      <c r="W87" s="200"/>
      <c r="X87" s="200"/>
      <c r="Y87" s="200"/>
      <c r="Z87" s="200"/>
      <c r="AA87" s="200"/>
      <c r="AB87" s="200"/>
      <c r="AC87" s="200"/>
      <c r="AD87" s="200"/>
      <c r="AE87" s="200"/>
      <c r="AF87" s="200"/>
    </row>
    <row r="88" spans="1:32" ht="60">
      <c r="A88" s="272"/>
      <c r="B88" s="530"/>
      <c r="C88" s="272"/>
      <c r="D88" s="277" t="s">
        <v>2112</v>
      </c>
      <c r="E88" s="181"/>
      <c r="F88" s="181"/>
      <c r="G88" s="278"/>
      <c r="H88" s="279"/>
      <c r="I88" s="181"/>
      <c r="J88" s="210" t="s">
        <v>2310</v>
      </c>
      <c r="K88" s="183" t="s">
        <v>2311</v>
      </c>
      <c r="L88" s="184" t="s">
        <v>2114</v>
      </c>
      <c r="M88" s="185" t="s">
        <v>2115</v>
      </c>
      <c r="N88" s="200"/>
      <c r="O88" s="200"/>
      <c r="P88" s="200"/>
      <c r="Q88" s="200"/>
      <c r="R88" s="200"/>
      <c r="S88" s="200"/>
      <c r="T88" s="200"/>
      <c r="U88" s="200"/>
      <c r="V88" s="200"/>
      <c r="W88" s="200"/>
      <c r="X88" s="200"/>
      <c r="Y88" s="200"/>
      <c r="Z88" s="200"/>
      <c r="AA88" s="200"/>
      <c r="AB88" s="200"/>
      <c r="AC88" s="200"/>
      <c r="AD88" s="200"/>
      <c r="AE88" s="200"/>
      <c r="AF88" s="200"/>
    </row>
    <row r="89" spans="1:32" ht="48">
      <c r="A89" s="272"/>
      <c r="B89" s="530"/>
      <c r="C89" s="272"/>
      <c r="D89" s="277" t="s">
        <v>2116</v>
      </c>
      <c r="E89" s="181"/>
      <c r="F89" s="181"/>
      <c r="G89" s="278"/>
      <c r="H89" s="279"/>
      <c r="I89" s="181"/>
      <c r="J89" s="210" t="s">
        <v>2312</v>
      </c>
      <c r="K89" s="183" t="s">
        <v>2118</v>
      </c>
      <c r="L89" s="184" t="s">
        <v>2119</v>
      </c>
      <c r="M89" s="185" t="s">
        <v>2313</v>
      </c>
      <c r="N89" s="200"/>
      <c r="O89" s="200"/>
      <c r="P89" s="200"/>
      <c r="Q89" s="200"/>
      <c r="R89" s="200"/>
      <c r="S89" s="200"/>
      <c r="T89" s="200"/>
      <c r="U89" s="200"/>
      <c r="V89" s="200"/>
      <c r="W89" s="200"/>
      <c r="X89" s="200"/>
      <c r="Y89" s="200"/>
      <c r="Z89" s="200"/>
      <c r="AA89" s="200"/>
      <c r="AB89" s="200"/>
      <c r="AC89" s="200"/>
      <c r="AD89" s="200"/>
      <c r="AE89" s="200"/>
      <c r="AF89" s="200"/>
    </row>
    <row r="90" spans="1:32" ht="48">
      <c r="A90" s="272"/>
      <c r="B90" s="530"/>
      <c r="C90" s="272"/>
      <c r="D90" s="277" t="s">
        <v>2121</v>
      </c>
      <c r="E90" s="181"/>
      <c r="F90" s="181"/>
      <c r="G90" s="278"/>
      <c r="H90" s="279"/>
      <c r="I90" s="181"/>
      <c r="J90" s="210" t="s">
        <v>2314</v>
      </c>
      <c r="K90" s="183" t="s">
        <v>2123</v>
      </c>
      <c r="L90" s="184" t="s">
        <v>2124</v>
      </c>
      <c r="M90" s="185" t="s">
        <v>2315</v>
      </c>
      <c r="N90" s="200"/>
      <c r="O90" s="200"/>
      <c r="P90" s="200"/>
      <c r="Q90" s="200"/>
      <c r="R90" s="200"/>
      <c r="S90" s="200"/>
      <c r="T90" s="200"/>
      <c r="U90" s="200"/>
      <c r="V90" s="200"/>
      <c r="W90" s="200"/>
      <c r="X90" s="200"/>
      <c r="Y90" s="200"/>
      <c r="Z90" s="200"/>
      <c r="AA90" s="200"/>
      <c r="AB90" s="200"/>
      <c r="AC90" s="200"/>
      <c r="AD90" s="200"/>
      <c r="AE90" s="200"/>
      <c r="AF90" s="200"/>
    </row>
    <row r="91" spans="1:32" ht="48">
      <c r="A91" s="272"/>
      <c r="B91" s="518"/>
      <c r="C91" s="280"/>
      <c r="D91" s="281" t="s">
        <v>2126</v>
      </c>
      <c r="E91" s="195"/>
      <c r="F91" s="195"/>
      <c r="G91" s="282"/>
      <c r="H91" s="283"/>
      <c r="I91" s="181"/>
      <c r="J91" s="213" t="s">
        <v>2316</v>
      </c>
      <c r="K91" s="190" t="s">
        <v>2128</v>
      </c>
      <c r="L91" s="191" t="s">
        <v>2317</v>
      </c>
      <c r="M91" s="192" t="s">
        <v>2318</v>
      </c>
      <c r="N91" s="200"/>
      <c r="O91" s="200"/>
      <c r="P91" s="200"/>
      <c r="Q91" s="200"/>
      <c r="R91" s="200"/>
      <c r="S91" s="200"/>
      <c r="T91" s="200"/>
      <c r="U91" s="200"/>
      <c r="V91" s="200"/>
      <c r="W91" s="200"/>
      <c r="X91" s="200"/>
      <c r="Y91" s="200"/>
      <c r="Z91" s="200"/>
      <c r="AA91" s="200"/>
      <c r="AB91" s="200"/>
      <c r="AC91" s="200"/>
      <c r="AD91" s="200"/>
      <c r="AE91" s="200"/>
      <c r="AF91" s="200"/>
    </row>
    <row r="92" spans="1:32" ht="60">
      <c r="A92" s="272"/>
      <c r="B92" s="549" t="s">
        <v>2131</v>
      </c>
      <c r="C92" s="284"/>
      <c r="D92" s="285" t="s">
        <v>2132</v>
      </c>
      <c r="E92" s="176"/>
      <c r="F92" s="176"/>
      <c r="G92" s="275"/>
      <c r="H92" s="276"/>
      <c r="I92" s="181"/>
      <c r="J92" s="208" t="s">
        <v>2133</v>
      </c>
      <c r="K92" s="160" t="s">
        <v>2319</v>
      </c>
      <c r="L92" s="161" t="s">
        <v>2135</v>
      </c>
      <c r="M92" s="162" t="s">
        <v>2136</v>
      </c>
      <c r="N92" s="200"/>
      <c r="O92" s="200"/>
      <c r="P92" s="200"/>
      <c r="Q92" s="200"/>
      <c r="R92" s="200"/>
      <c r="S92" s="200"/>
      <c r="T92" s="200"/>
      <c r="U92" s="200"/>
      <c r="V92" s="200"/>
      <c r="W92" s="200"/>
      <c r="X92" s="200"/>
      <c r="Y92" s="200"/>
      <c r="Z92" s="200"/>
      <c r="AA92" s="200"/>
      <c r="AB92" s="200"/>
      <c r="AC92" s="200"/>
      <c r="AD92" s="200"/>
      <c r="AE92" s="200"/>
      <c r="AF92" s="200"/>
    </row>
    <row r="93" spans="1:32" ht="36">
      <c r="A93" s="272"/>
      <c r="B93" s="530"/>
      <c r="C93" s="272"/>
      <c r="D93" s="277" t="s">
        <v>2137</v>
      </c>
      <c r="E93" s="181"/>
      <c r="F93" s="181"/>
      <c r="G93" s="278"/>
      <c r="H93" s="279"/>
      <c r="I93" s="181"/>
      <c r="J93" s="210" t="s">
        <v>2320</v>
      </c>
      <c r="K93" s="183" t="s">
        <v>2321</v>
      </c>
      <c r="L93" s="184" t="s">
        <v>2140</v>
      </c>
      <c r="M93" s="185" t="s">
        <v>2322</v>
      </c>
      <c r="N93" s="200"/>
      <c r="O93" s="200"/>
      <c r="P93" s="200"/>
      <c r="Q93" s="200"/>
      <c r="R93" s="200"/>
      <c r="S93" s="200"/>
      <c r="T93" s="200"/>
      <c r="U93" s="200"/>
      <c r="V93" s="200"/>
      <c r="W93" s="200"/>
      <c r="X93" s="200"/>
      <c r="Y93" s="200"/>
      <c r="Z93" s="200"/>
      <c r="AA93" s="200"/>
      <c r="AB93" s="200"/>
      <c r="AC93" s="200"/>
      <c r="AD93" s="200"/>
      <c r="AE93" s="200"/>
      <c r="AF93" s="200"/>
    </row>
    <row r="94" spans="1:32" ht="48">
      <c r="A94" s="272"/>
      <c r="B94" s="518"/>
      <c r="C94" s="280"/>
      <c r="D94" s="281" t="s">
        <v>2142</v>
      </c>
      <c r="E94" s="195"/>
      <c r="F94" s="195"/>
      <c r="G94" s="282"/>
      <c r="H94" s="283"/>
      <c r="I94" s="181"/>
      <c r="J94" s="213" t="s">
        <v>2323</v>
      </c>
      <c r="K94" s="190" t="s">
        <v>2324</v>
      </c>
      <c r="L94" s="191" t="s">
        <v>2325</v>
      </c>
      <c r="M94" s="192" t="s">
        <v>2146</v>
      </c>
      <c r="N94" s="200"/>
      <c r="O94" s="200"/>
      <c r="P94" s="200"/>
      <c r="Q94" s="200"/>
      <c r="R94" s="200"/>
      <c r="S94" s="200"/>
      <c r="T94" s="200"/>
      <c r="U94" s="200"/>
      <c r="V94" s="200"/>
      <c r="W94" s="200"/>
      <c r="X94" s="200"/>
      <c r="Y94" s="200"/>
      <c r="Z94" s="200"/>
      <c r="AA94" s="200"/>
      <c r="AB94" s="200"/>
      <c r="AC94" s="200"/>
      <c r="AD94" s="200"/>
      <c r="AE94" s="200"/>
      <c r="AF94" s="200"/>
    </row>
    <row r="95" spans="1:32" ht="13">
      <c r="A95" s="200"/>
      <c r="B95" s="200"/>
      <c r="C95" s="200"/>
      <c r="D95" s="200"/>
      <c r="E95" s="286"/>
      <c r="F95" s="286"/>
      <c r="G95" s="287"/>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row>
    <row r="96" spans="1:32" ht="13">
      <c r="A96" s="200"/>
      <c r="B96" s="200"/>
      <c r="C96" s="200"/>
      <c r="D96" s="200"/>
      <c r="E96" s="286"/>
      <c r="F96" s="286"/>
      <c r="G96" s="287"/>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row>
    <row r="97" spans="1:32" ht="13">
      <c r="A97" s="200"/>
      <c r="B97" s="200"/>
      <c r="C97" s="200"/>
      <c r="D97" s="200"/>
      <c r="E97" s="286"/>
      <c r="F97" s="286"/>
      <c r="G97" s="287"/>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row>
    <row r="98" spans="1:32" ht="13">
      <c r="A98" s="200"/>
      <c r="B98" s="200"/>
      <c r="C98" s="200"/>
      <c r="D98" s="200"/>
      <c r="E98" s="286"/>
      <c r="F98" s="286"/>
      <c r="G98" s="287"/>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row>
    <row r="99" spans="1:32" ht="13">
      <c r="A99" s="200"/>
      <c r="B99" s="200"/>
      <c r="C99" s="200"/>
      <c r="D99" s="200"/>
      <c r="E99" s="286"/>
      <c r="F99" s="286"/>
      <c r="G99" s="287"/>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row>
    <row r="100" spans="1:32" ht="13">
      <c r="A100" s="200"/>
      <c r="B100" s="200"/>
      <c r="C100" s="200"/>
      <c r="D100" s="200"/>
      <c r="E100" s="286"/>
      <c r="F100" s="286"/>
      <c r="G100" s="287"/>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row>
    <row r="101" spans="1:32" ht="13">
      <c r="A101" s="200"/>
      <c r="B101" s="200"/>
      <c r="C101" s="200"/>
      <c r="D101" s="200"/>
      <c r="E101" s="286"/>
      <c r="F101" s="286"/>
      <c r="G101" s="287"/>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row>
    <row r="102" spans="1:32" ht="13">
      <c r="A102" s="200"/>
      <c r="B102" s="200"/>
      <c r="C102" s="200"/>
      <c r="D102" s="200"/>
      <c r="E102" s="286"/>
      <c r="F102" s="286"/>
      <c r="G102" s="287"/>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row>
    <row r="103" spans="1:32" ht="13">
      <c r="A103" s="200"/>
      <c r="B103" s="200"/>
      <c r="C103" s="200"/>
      <c r="D103" s="200"/>
      <c r="E103" s="286"/>
      <c r="F103" s="286"/>
      <c r="G103" s="287"/>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row>
    <row r="104" spans="1:32" ht="13">
      <c r="A104" s="200"/>
      <c r="B104" s="200"/>
      <c r="C104" s="200"/>
      <c r="D104" s="200"/>
      <c r="E104" s="286"/>
      <c r="F104" s="286"/>
      <c r="G104" s="287"/>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row>
    <row r="105" spans="1:32" ht="13">
      <c r="A105" s="200"/>
      <c r="B105" s="200"/>
      <c r="C105" s="200"/>
      <c r="D105" s="200"/>
      <c r="E105" s="286"/>
      <c r="F105" s="286"/>
      <c r="G105" s="287"/>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row>
    <row r="106" spans="1:32" ht="13">
      <c r="A106" s="200"/>
      <c r="B106" s="200"/>
      <c r="C106" s="200"/>
      <c r="D106" s="200"/>
      <c r="E106" s="286"/>
      <c r="F106" s="286"/>
      <c r="G106" s="287"/>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row>
    <row r="107" spans="1:32" ht="13">
      <c r="A107" s="200"/>
      <c r="B107" s="200"/>
      <c r="C107" s="200"/>
      <c r="D107" s="200"/>
      <c r="E107" s="286"/>
      <c r="F107" s="286"/>
      <c r="G107" s="287"/>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row>
    <row r="108" spans="1:32" ht="13">
      <c r="A108" s="200"/>
      <c r="B108" s="200"/>
      <c r="C108" s="200"/>
      <c r="D108" s="200"/>
      <c r="E108" s="286"/>
      <c r="F108" s="286"/>
      <c r="G108" s="287"/>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row>
    <row r="109" spans="1:32" ht="13">
      <c r="A109" s="200"/>
      <c r="B109" s="200"/>
      <c r="C109" s="200"/>
      <c r="D109" s="200"/>
      <c r="E109" s="286"/>
      <c r="F109" s="286"/>
      <c r="G109" s="287"/>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row>
    <row r="110" spans="1:32" ht="13">
      <c r="A110" s="200"/>
      <c r="B110" s="200"/>
      <c r="C110" s="200"/>
      <c r="D110" s="200"/>
      <c r="E110" s="286"/>
      <c r="F110" s="286"/>
      <c r="G110" s="287"/>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row>
    <row r="111" spans="1:32" ht="13">
      <c r="A111" s="200"/>
      <c r="B111" s="200"/>
      <c r="C111" s="200"/>
      <c r="D111" s="200"/>
      <c r="E111" s="286"/>
      <c r="F111" s="286"/>
      <c r="G111" s="287"/>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row>
    <row r="112" spans="1:32" ht="13">
      <c r="A112" s="200"/>
      <c r="B112" s="200"/>
      <c r="C112" s="200"/>
      <c r="D112" s="200"/>
      <c r="E112" s="286"/>
      <c r="F112" s="286"/>
      <c r="G112" s="287"/>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row>
    <row r="113" spans="1:32" ht="13">
      <c r="A113" s="200"/>
      <c r="B113" s="200"/>
      <c r="C113" s="200"/>
      <c r="D113" s="200"/>
      <c r="E113" s="286"/>
      <c r="F113" s="286"/>
      <c r="G113" s="287"/>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row>
    <row r="114" spans="1:32" ht="13">
      <c r="A114" s="200"/>
      <c r="B114" s="200"/>
      <c r="C114" s="200"/>
      <c r="D114" s="200"/>
      <c r="E114" s="286"/>
      <c r="F114" s="286"/>
      <c r="G114" s="287"/>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row>
    <row r="115" spans="1:32" ht="13">
      <c r="A115" s="200"/>
      <c r="B115" s="200"/>
      <c r="C115" s="200"/>
      <c r="D115" s="200"/>
      <c r="E115" s="286"/>
      <c r="F115" s="286"/>
      <c r="G115" s="287"/>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row>
    <row r="116" spans="1:32" ht="13">
      <c r="A116" s="200"/>
      <c r="B116" s="200"/>
      <c r="C116" s="200"/>
      <c r="D116" s="200"/>
      <c r="E116" s="286"/>
      <c r="F116" s="286"/>
      <c r="G116" s="287"/>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row>
    <row r="117" spans="1:32" ht="13">
      <c r="A117" s="200"/>
      <c r="B117" s="200"/>
      <c r="C117" s="200"/>
      <c r="D117" s="200"/>
      <c r="E117" s="286"/>
      <c r="F117" s="286"/>
      <c r="G117" s="287"/>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row>
    <row r="118" spans="1:32" ht="13">
      <c r="A118" s="200"/>
      <c r="B118" s="200"/>
      <c r="C118" s="200"/>
      <c r="D118" s="200"/>
      <c r="E118" s="286"/>
      <c r="F118" s="286"/>
      <c r="G118" s="287"/>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row>
    <row r="119" spans="1:32" ht="13">
      <c r="A119" s="200"/>
      <c r="B119" s="200"/>
      <c r="C119" s="200"/>
      <c r="D119" s="200"/>
      <c r="E119" s="286"/>
      <c r="F119" s="286"/>
      <c r="G119" s="287"/>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row>
    <row r="120" spans="1:32" ht="13">
      <c r="A120" s="200"/>
      <c r="B120" s="200"/>
      <c r="C120" s="200"/>
      <c r="D120" s="200"/>
      <c r="E120" s="286"/>
      <c r="F120" s="286"/>
      <c r="G120" s="287"/>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row>
    <row r="121" spans="1:32" ht="13">
      <c r="A121" s="200"/>
      <c r="B121" s="200"/>
      <c r="C121" s="200"/>
      <c r="D121" s="200"/>
      <c r="E121" s="286"/>
      <c r="F121" s="286"/>
      <c r="G121" s="287"/>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row>
    <row r="122" spans="1:32" ht="13">
      <c r="A122" s="200"/>
      <c r="B122" s="200"/>
      <c r="C122" s="200"/>
      <c r="D122" s="200"/>
      <c r="E122" s="286"/>
      <c r="F122" s="286"/>
      <c r="G122" s="287"/>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row>
    <row r="123" spans="1:32" ht="13">
      <c r="A123" s="200"/>
      <c r="B123" s="200"/>
      <c r="C123" s="200"/>
      <c r="D123" s="200"/>
      <c r="E123" s="286"/>
      <c r="F123" s="286"/>
      <c r="G123" s="287"/>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row>
    <row r="124" spans="1:32" ht="13">
      <c r="A124" s="200"/>
      <c r="B124" s="200"/>
      <c r="C124" s="200"/>
      <c r="D124" s="200"/>
      <c r="E124" s="286"/>
      <c r="F124" s="286"/>
      <c r="G124" s="287"/>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row>
    <row r="125" spans="1:32" ht="13">
      <c r="A125" s="200"/>
      <c r="B125" s="200"/>
      <c r="C125" s="200"/>
      <c r="D125" s="200"/>
      <c r="E125" s="286"/>
      <c r="F125" s="286"/>
      <c r="G125" s="287"/>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row>
    <row r="126" spans="1:32" ht="13">
      <c r="A126" s="200"/>
      <c r="B126" s="200"/>
      <c r="C126" s="200"/>
      <c r="D126" s="200"/>
      <c r="E126" s="286"/>
      <c r="F126" s="286"/>
      <c r="G126" s="287"/>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row>
    <row r="127" spans="1:32" ht="13">
      <c r="A127" s="200"/>
      <c r="B127" s="200"/>
      <c r="C127" s="200"/>
      <c r="D127" s="200"/>
      <c r="E127" s="286"/>
      <c r="F127" s="286"/>
      <c r="G127" s="287"/>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row>
    <row r="128" spans="1:32" ht="13">
      <c r="A128" s="200"/>
      <c r="B128" s="200"/>
      <c r="C128" s="200"/>
      <c r="D128" s="200"/>
      <c r="E128" s="286"/>
      <c r="F128" s="286"/>
      <c r="G128" s="287"/>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row>
    <row r="129" spans="1:32" ht="13">
      <c r="A129" s="200"/>
      <c r="B129" s="200"/>
      <c r="C129" s="200"/>
      <c r="D129" s="200"/>
      <c r="E129" s="286"/>
      <c r="F129" s="286"/>
      <c r="G129" s="287"/>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row>
    <row r="130" spans="1:32" ht="13">
      <c r="A130" s="200"/>
      <c r="B130" s="200"/>
      <c r="C130" s="200"/>
      <c r="D130" s="200"/>
      <c r="E130" s="286"/>
      <c r="F130" s="286"/>
      <c r="G130" s="287"/>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row>
    <row r="131" spans="1:32" ht="13">
      <c r="A131" s="200"/>
      <c r="B131" s="200"/>
      <c r="C131" s="200"/>
      <c r="D131" s="200"/>
      <c r="E131" s="286"/>
      <c r="F131" s="286"/>
      <c r="G131" s="287"/>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row>
    <row r="132" spans="1:32" ht="13">
      <c r="A132" s="200"/>
      <c r="B132" s="200"/>
      <c r="C132" s="200"/>
      <c r="D132" s="200"/>
      <c r="E132" s="286"/>
      <c r="F132" s="286"/>
      <c r="G132" s="287"/>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row>
    <row r="133" spans="1:32" ht="13">
      <c r="A133" s="200"/>
      <c r="B133" s="200"/>
      <c r="C133" s="200"/>
      <c r="D133" s="200"/>
      <c r="E133" s="286"/>
      <c r="F133" s="286"/>
      <c r="G133" s="287"/>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row>
    <row r="134" spans="1:32" ht="13">
      <c r="A134" s="200"/>
      <c r="B134" s="200"/>
      <c r="C134" s="200"/>
      <c r="D134" s="200"/>
      <c r="E134" s="286"/>
      <c r="F134" s="286"/>
      <c r="G134" s="287"/>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row>
    <row r="135" spans="1:32" ht="13">
      <c r="A135" s="200"/>
      <c r="B135" s="200"/>
      <c r="C135" s="200"/>
      <c r="D135" s="200"/>
      <c r="E135" s="286"/>
      <c r="F135" s="286"/>
      <c r="G135" s="287"/>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row>
    <row r="136" spans="1:32" ht="13">
      <c r="A136" s="200"/>
      <c r="B136" s="200"/>
      <c r="C136" s="200"/>
      <c r="D136" s="200"/>
      <c r="E136" s="286"/>
      <c r="F136" s="286"/>
      <c r="G136" s="287"/>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row>
    <row r="137" spans="1:32" ht="13">
      <c r="A137" s="200"/>
      <c r="B137" s="200"/>
      <c r="C137" s="200"/>
      <c r="D137" s="200"/>
      <c r="E137" s="286"/>
      <c r="F137" s="286"/>
      <c r="G137" s="287"/>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row>
    <row r="138" spans="1:32" ht="13">
      <c r="A138" s="200"/>
      <c r="B138" s="200"/>
      <c r="C138" s="200"/>
      <c r="D138" s="200"/>
      <c r="E138" s="286"/>
      <c r="F138" s="286"/>
      <c r="G138" s="287"/>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row>
    <row r="139" spans="1:32" ht="13">
      <c r="A139" s="200"/>
      <c r="B139" s="200"/>
      <c r="C139" s="200"/>
      <c r="D139" s="200"/>
      <c r="E139" s="286"/>
      <c r="F139" s="286"/>
      <c r="G139" s="287"/>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row>
    <row r="140" spans="1:32" ht="13">
      <c r="A140" s="200"/>
      <c r="B140" s="200"/>
      <c r="C140" s="200"/>
      <c r="D140" s="200"/>
      <c r="E140" s="286"/>
      <c r="F140" s="286"/>
      <c r="G140" s="287"/>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row>
    <row r="141" spans="1:32" ht="13">
      <c r="A141" s="200"/>
      <c r="B141" s="200"/>
      <c r="C141" s="200"/>
      <c r="D141" s="200"/>
      <c r="E141" s="286"/>
      <c r="F141" s="286"/>
      <c r="G141" s="287"/>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row>
    <row r="142" spans="1:32" ht="13">
      <c r="A142" s="200"/>
      <c r="B142" s="200"/>
      <c r="C142" s="200"/>
      <c r="D142" s="200"/>
      <c r="E142" s="286"/>
      <c r="F142" s="286"/>
      <c r="G142" s="287"/>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row>
    <row r="143" spans="1:32" ht="13">
      <c r="A143" s="200"/>
      <c r="B143" s="200"/>
      <c r="C143" s="200"/>
      <c r="D143" s="200"/>
      <c r="E143" s="286"/>
      <c r="F143" s="286"/>
      <c r="G143" s="287"/>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row>
    <row r="144" spans="1:32" ht="13">
      <c r="A144" s="200"/>
      <c r="B144" s="200"/>
      <c r="C144" s="200"/>
      <c r="D144" s="200"/>
      <c r="E144" s="286"/>
      <c r="F144" s="286"/>
      <c r="G144" s="287"/>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row>
    <row r="145" spans="1:32" ht="13">
      <c r="A145" s="200"/>
      <c r="B145" s="200"/>
      <c r="C145" s="200"/>
      <c r="D145" s="200"/>
      <c r="E145" s="286"/>
      <c r="F145" s="286"/>
      <c r="G145" s="287"/>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row>
    <row r="146" spans="1:32" ht="13">
      <c r="A146" s="200"/>
      <c r="B146" s="200"/>
      <c r="C146" s="200"/>
      <c r="D146" s="200"/>
      <c r="E146" s="286"/>
      <c r="F146" s="286"/>
      <c r="G146" s="287"/>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row>
    <row r="147" spans="1:32" ht="13">
      <c r="A147" s="200"/>
      <c r="B147" s="200"/>
      <c r="C147" s="200"/>
      <c r="D147" s="200"/>
      <c r="E147" s="286"/>
      <c r="F147" s="286"/>
      <c r="G147" s="287"/>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row>
    <row r="148" spans="1:32" ht="13">
      <c r="A148" s="200"/>
      <c r="B148" s="200"/>
      <c r="C148" s="200"/>
      <c r="D148" s="200"/>
      <c r="E148" s="286"/>
      <c r="F148" s="286"/>
      <c r="G148" s="287"/>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row>
    <row r="149" spans="1:32" ht="13">
      <c r="A149" s="200"/>
      <c r="B149" s="200"/>
      <c r="C149" s="200"/>
      <c r="D149" s="200"/>
      <c r="E149" s="286"/>
      <c r="F149" s="286"/>
      <c r="G149" s="287"/>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row>
    <row r="150" spans="1:32" ht="13">
      <c r="A150" s="200"/>
      <c r="B150" s="200"/>
      <c r="C150" s="200"/>
      <c r="D150" s="200"/>
      <c r="E150" s="286"/>
      <c r="F150" s="286"/>
      <c r="G150" s="287"/>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row>
    <row r="151" spans="1:32" ht="13">
      <c r="A151" s="200"/>
      <c r="B151" s="200"/>
      <c r="C151" s="200"/>
      <c r="D151" s="200"/>
      <c r="E151" s="286"/>
      <c r="F151" s="286"/>
      <c r="G151" s="287"/>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row>
    <row r="152" spans="1:32" ht="13">
      <c r="A152" s="200"/>
      <c r="B152" s="200"/>
      <c r="C152" s="200"/>
      <c r="D152" s="200"/>
      <c r="E152" s="286"/>
      <c r="F152" s="286"/>
      <c r="G152" s="287"/>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row>
    <row r="153" spans="1:32" ht="13">
      <c r="A153" s="200"/>
      <c r="B153" s="200"/>
      <c r="C153" s="200"/>
      <c r="D153" s="200"/>
      <c r="E153" s="286"/>
      <c r="F153" s="286"/>
      <c r="G153" s="287"/>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row>
    <row r="154" spans="1:32" ht="13">
      <c r="A154" s="200"/>
      <c r="B154" s="200"/>
      <c r="C154" s="200"/>
      <c r="D154" s="200"/>
      <c r="E154" s="286"/>
      <c r="F154" s="286"/>
      <c r="G154" s="287"/>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row>
    <row r="155" spans="1:32" ht="13">
      <c r="A155" s="200"/>
      <c r="B155" s="200"/>
      <c r="C155" s="200"/>
      <c r="D155" s="200"/>
      <c r="E155" s="286"/>
      <c r="F155" s="286"/>
      <c r="G155" s="287"/>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row>
    <row r="156" spans="1:32" ht="13">
      <c r="A156" s="200"/>
      <c r="B156" s="200"/>
      <c r="C156" s="200"/>
      <c r="D156" s="200"/>
      <c r="E156" s="286"/>
      <c r="F156" s="286"/>
      <c r="G156" s="287"/>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row>
    <row r="157" spans="1:32" ht="13">
      <c r="A157" s="200"/>
      <c r="B157" s="200"/>
      <c r="C157" s="200"/>
      <c r="D157" s="200"/>
      <c r="E157" s="286"/>
      <c r="F157" s="286"/>
      <c r="G157" s="287"/>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row>
    <row r="158" spans="1:32" ht="13">
      <c r="A158" s="200"/>
      <c r="B158" s="200"/>
      <c r="C158" s="200"/>
      <c r="D158" s="200"/>
      <c r="E158" s="286"/>
      <c r="F158" s="286"/>
      <c r="G158" s="287"/>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row>
    <row r="159" spans="1:32" ht="13">
      <c r="A159" s="200"/>
      <c r="B159" s="200"/>
      <c r="C159" s="200"/>
      <c r="D159" s="200"/>
      <c r="E159" s="286"/>
      <c r="F159" s="286"/>
      <c r="G159" s="287"/>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row>
    <row r="160" spans="1:32" ht="13">
      <c r="A160" s="200"/>
      <c r="B160" s="200"/>
      <c r="C160" s="200"/>
      <c r="D160" s="200"/>
      <c r="E160" s="286"/>
      <c r="F160" s="286"/>
      <c r="G160" s="287"/>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row>
    <row r="161" spans="1:32" ht="13">
      <c r="A161" s="200"/>
      <c r="B161" s="200"/>
      <c r="C161" s="200"/>
      <c r="D161" s="200"/>
      <c r="E161" s="286"/>
      <c r="F161" s="286"/>
      <c r="G161" s="287"/>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row>
    <row r="162" spans="1:32" ht="13">
      <c r="A162" s="200"/>
      <c r="B162" s="200"/>
      <c r="C162" s="200"/>
      <c r="D162" s="200"/>
      <c r="E162" s="286"/>
      <c r="F162" s="286"/>
      <c r="G162" s="287"/>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row>
    <row r="163" spans="1:32" ht="13">
      <c r="A163" s="200"/>
      <c r="B163" s="200"/>
      <c r="C163" s="200"/>
      <c r="D163" s="200"/>
      <c r="E163" s="286"/>
      <c r="F163" s="286"/>
      <c r="G163" s="287"/>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row>
    <row r="164" spans="1:32" ht="13">
      <c r="A164" s="200"/>
      <c r="B164" s="200"/>
      <c r="C164" s="200"/>
      <c r="D164" s="200"/>
      <c r="E164" s="286"/>
      <c r="F164" s="286"/>
      <c r="G164" s="287"/>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row>
    <row r="165" spans="1:32" ht="13">
      <c r="A165" s="200"/>
      <c r="B165" s="200"/>
      <c r="C165" s="200"/>
      <c r="D165" s="200"/>
      <c r="E165" s="286"/>
      <c r="F165" s="286"/>
      <c r="G165" s="287"/>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row>
    <row r="166" spans="1:32" ht="13">
      <c r="A166" s="200"/>
      <c r="B166" s="200"/>
      <c r="C166" s="200"/>
      <c r="D166" s="200"/>
      <c r="E166" s="286"/>
      <c r="F166" s="286"/>
      <c r="G166" s="287"/>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row>
    <row r="167" spans="1:32" ht="13">
      <c r="A167" s="200"/>
      <c r="B167" s="200"/>
      <c r="C167" s="200"/>
      <c r="D167" s="200"/>
      <c r="E167" s="286"/>
      <c r="F167" s="286"/>
      <c r="G167" s="287"/>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row>
    <row r="168" spans="1:32" ht="13">
      <c r="A168" s="200"/>
      <c r="B168" s="200"/>
      <c r="C168" s="200"/>
      <c r="D168" s="200"/>
      <c r="E168" s="286"/>
      <c r="F168" s="286"/>
      <c r="G168" s="287"/>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row>
    <row r="169" spans="1:32" ht="13">
      <c r="A169" s="200"/>
      <c r="B169" s="200"/>
      <c r="C169" s="200"/>
      <c r="D169" s="200"/>
      <c r="E169" s="286"/>
      <c r="F169" s="286"/>
      <c r="G169" s="287"/>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row>
    <row r="170" spans="1:32" ht="13">
      <c r="A170" s="200"/>
      <c r="B170" s="200"/>
      <c r="C170" s="200"/>
      <c r="D170" s="200"/>
      <c r="E170" s="286"/>
      <c r="F170" s="286"/>
      <c r="G170" s="287"/>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row>
    <row r="171" spans="1:32" ht="13">
      <c r="A171" s="200"/>
      <c r="B171" s="200"/>
      <c r="C171" s="200"/>
      <c r="D171" s="200"/>
      <c r="E171" s="286"/>
      <c r="F171" s="286"/>
      <c r="G171" s="287"/>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row>
    <row r="172" spans="1:32" ht="13">
      <c r="A172" s="200"/>
      <c r="B172" s="200"/>
      <c r="C172" s="200"/>
      <c r="D172" s="200"/>
      <c r="E172" s="286"/>
      <c r="F172" s="286"/>
      <c r="G172" s="287"/>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row>
    <row r="173" spans="1:32" ht="13">
      <c r="A173" s="200"/>
      <c r="B173" s="200"/>
      <c r="C173" s="200"/>
      <c r="D173" s="200"/>
      <c r="E173" s="286"/>
      <c r="F173" s="286"/>
      <c r="G173" s="287"/>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row>
    <row r="174" spans="1:32" ht="13">
      <c r="A174" s="200"/>
      <c r="B174" s="200"/>
      <c r="C174" s="200"/>
      <c r="D174" s="200"/>
      <c r="E174" s="286"/>
      <c r="F174" s="286"/>
      <c r="G174" s="287"/>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row>
    <row r="175" spans="1:32" ht="13">
      <c r="A175" s="200"/>
      <c r="B175" s="200"/>
      <c r="C175" s="200"/>
      <c r="D175" s="200"/>
      <c r="E175" s="286"/>
      <c r="F175" s="286"/>
      <c r="G175" s="287"/>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row>
    <row r="176" spans="1:32" ht="13">
      <c r="A176" s="200"/>
      <c r="B176" s="200"/>
      <c r="C176" s="200"/>
      <c r="D176" s="200"/>
      <c r="E176" s="286"/>
      <c r="F176" s="286"/>
      <c r="G176" s="287"/>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row>
    <row r="177" spans="1:32" ht="13">
      <c r="A177" s="200"/>
      <c r="B177" s="200"/>
      <c r="C177" s="200"/>
      <c r="D177" s="200"/>
      <c r="E177" s="286"/>
      <c r="F177" s="286"/>
      <c r="G177" s="287"/>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row>
    <row r="178" spans="1:32" ht="13">
      <c r="A178" s="200"/>
      <c r="B178" s="200"/>
      <c r="C178" s="200"/>
      <c r="D178" s="200"/>
      <c r="E178" s="286"/>
      <c r="F178" s="286"/>
      <c r="G178" s="287"/>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row>
    <row r="179" spans="1:32" ht="13">
      <c r="A179" s="200"/>
      <c r="B179" s="200"/>
      <c r="C179" s="200"/>
      <c r="D179" s="200"/>
      <c r="E179" s="286"/>
      <c r="F179" s="286"/>
      <c r="G179" s="287"/>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row>
    <row r="180" spans="1:32" ht="13">
      <c r="A180" s="200"/>
      <c r="B180" s="200"/>
      <c r="C180" s="200"/>
      <c r="D180" s="200"/>
      <c r="E180" s="286"/>
      <c r="F180" s="286"/>
      <c r="G180" s="287"/>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row>
    <row r="181" spans="1:32" ht="13">
      <c r="A181" s="200"/>
      <c r="B181" s="200"/>
      <c r="C181" s="200"/>
      <c r="D181" s="200"/>
      <c r="E181" s="286"/>
      <c r="F181" s="286"/>
      <c r="G181" s="287"/>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row>
    <row r="182" spans="1:32" ht="13">
      <c r="A182" s="200"/>
      <c r="B182" s="200"/>
      <c r="C182" s="200"/>
      <c r="D182" s="200"/>
      <c r="E182" s="286"/>
      <c r="F182" s="286"/>
      <c r="G182" s="287"/>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row>
    <row r="183" spans="1:32" ht="13">
      <c r="A183" s="200"/>
      <c r="B183" s="200"/>
      <c r="C183" s="200"/>
      <c r="D183" s="200"/>
      <c r="E183" s="286"/>
      <c r="F183" s="286"/>
      <c r="G183" s="287"/>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row>
    <row r="184" spans="1:32" ht="13">
      <c r="A184" s="200"/>
      <c r="B184" s="200"/>
      <c r="C184" s="200"/>
      <c r="D184" s="200"/>
      <c r="E184" s="286"/>
      <c r="F184" s="286"/>
      <c r="G184" s="287"/>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row>
    <row r="185" spans="1:32" ht="13">
      <c r="A185" s="200"/>
      <c r="B185" s="200"/>
      <c r="C185" s="200"/>
      <c r="D185" s="200"/>
      <c r="E185" s="286"/>
      <c r="F185" s="286"/>
      <c r="G185" s="287"/>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row>
    <row r="186" spans="1:32" ht="13">
      <c r="A186" s="200"/>
      <c r="B186" s="200"/>
      <c r="C186" s="200"/>
      <c r="D186" s="200"/>
      <c r="E186" s="286"/>
      <c r="F186" s="286"/>
      <c r="G186" s="287"/>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row>
    <row r="187" spans="1:32" ht="13">
      <c r="A187" s="200"/>
      <c r="B187" s="200"/>
      <c r="C187" s="200"/>
      <c r="D187" s="200"/>
      <c r="E187" s="286"/>
      <c r="F187" s="286"/>
      <c r="G187" s="287"/>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row>
    <row r="188" spans="1:32" ht="13">
      <c r="A188" s="200"/>
      <c r="B188" s="200"/>
      <c r="C188" s="200"/>
      <c r="D188" s="200"/>
      <c r="E188" s="286"/>
      <c r="F188" s="286"/>
      <c r="G188" s="287"/>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row>
    <row r="189" spans="1:32" ht="13">
      <c r="A189" s="200"/>
      <c r="B189" s="200"/>
      <c r="C189" s="200"/>
      <c r="D189" s="200"/>
      <c r="E189" s="286"/>
      <c r="F189" s="286"/>
      <c r="G189" s="287"/>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row>
    <row r="190" spans="1:32" ht="13">
      <c r="A190" s="200"/>
      <c r="B190" s="200"/>
      <c r="C190" s="200"/>
      <c r="D190" s="200"/>
      <c r="E190" s="286"/>
      <c r="F190" s="286"/>
      <c r="G190" s="287"/>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row>
    <row r="191" spans="1:32" ht="13">
      <c r="A191" s="200"/>
      <c r="B191" s="200"/>
      <c r="C191" s="200"/>
      <c r="D191" s="200"/>
      <c r="E191" s="286"/>
      <c r="F191" s="286"/>
      <c r="G191" s="287"/>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row>
    <row r="192" spans="1:32" ht="13">
      <c r="A192" s="200"/>
      <c r="B192" s="200"/>
      <c r="C192" s="200"/>
      <c r="D192" s="200"/>
      <c r="E192" s="286"/>
      <c r="F192" s="286"/>
      <c r="G192" s="287"/>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row>
    <row r="193" spans="1:32" ht="13">
      <c r="A193" s="200"/>
      <c r="B193" s="200"/>
      <c r="C193" s="200"/>
      <c r="D193" s="200"/>
      <c r="E193" s="286"/>
      <c r="F193" s="286"/>
      <c r="G193" s="287"/>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row>
    <row r="194" spans="1:32" ht="13">
      <c r="A194" s="200"/>
      <c r="B194" s="200"/>
      <c r="C194" s="200"/>
      <c r="D194" s="200"/>
      <c r="E194" s="286"/>
      <c r="F194" s="286"/>
      <c r="G194" s="287"/>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row>
    <row r="195" spans="1:32" ht="13">
      <c r="A195" s="200"/>
      <c r="B195" s="200"/>
      <c r="C195" s="200"/>
      <c r="D195" s="200"/>
      <c r="E195" s="286"/>
      <c r="F195" s="286"/>
      <c r="G195" s="287"/>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row>
    <row r="196" spans="1:32" ht="13">
      <c r="A196" s="200"/>
      <c r="B196" s="200"/>
      <c r="C196" s="200"/>
      <c r="D196" s="200"/>
      <c r="E196" s="286"/>
      <c r="F196" s="286"/>
      <c r="G196" s="287"/>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row>
    <row r="197" spans="1:32" ht="13">
      <c r="A197" s="200"/>
      <c r="B197" s="200"/>
      <c r="C197" s="200"/>
      <c r="D197" s="200"/>
      <c r="E197" s="286"/>
      <c r="F197" s="286"/>
      <c r="G197" s="287"/>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row>
    <row r="198" spans="1:32" ht="13">
      <c r="A198" s="200"/>
      <c r="B198" s="200"/>
      <c r="C198" s="200"/>
      <c r="D198" s="200"/>
      <c r="E198" s="286"/>
      <c r="F198" s="286"/>
      <c r="G198" s="287"/>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row>
    <row r="199" spans="1:32" ht="13">
      <c r="A199" s="200"/>
      <c r="B199" s="200"/>
      <c r="C199" s="200"/>
      <c r="D199" s="200"/>
      <c r="E199" s="286"/>
      <c r="F199" s="286"/>
      <c r="G199" s="287"/>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row>
    <row r="200" spans="1:32" ht="13">
      <c r="A200" s="200"/>
      <c r="B200" s="200"/>
      <c r="C200" s="200"/>
      <c r="D200" s="200"/>
      <c r="E200" s="286"/>
      <c r="F200" s="286"/>
      <c r="G200" s="287"/>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row>
    <row r="201" spans="1:32" ht="13">
      <c r="A201" s="200"/>
      <c r="B201" s="200"/>
      <c r="C201" s="200"/>
      <c r="D201" s="200"/>
      <c r="E201" s="286"/>
      <c r="F201" s="286"/>
      <c r="G201" s="287"/>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row>
    <row r="202" spans="1:32" ht="13">
      <c r="A202" s="200"/>
      <c r="B202" s="200"/>
      <c r="C202" s="200"/>
      <c r="D202" s="200"/>
      <c r="E202" s="286"/>
      <c r="F202" s="286"/>
      <c r="G202" s="287"/>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row>
    <row r="203" spans="1:32" ht="13">
      <c r="A203" s="200"/>
      <c r="B203" s="200"/>
      <c r="C203" s="200"/>
      <c r="D203" s="200"/>
      <c r="E203" s="286"/>
      <c r="F203" s="286"/>
      <c r="G203" s="287"/>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row>
    <row r="204" spans="1:32" ht="13">
      <c r="A204" s="200"/>
      <c r="B204" s="200"/>
      <c r="C204" s="200"/>
      <c r="D204" s="200"/>
      <c r="E204" s="286"/>
      <c r="F204" s="286"/>
      <c r="G204" s="287"/>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row>
    <row r="205" spans="1:32" ht="13">
      <c r="A205" s="200"/>
      <c r="B205" s="200"/>
      <c r="C205" s="200"/>
      <c r="D205" s="200"/>
      <c r="E205" s="286"/>
      <c r="F205" s="286"/>
      <c r="G205" s="287"/>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row>
    <row r="206" spans="1:32" ht="13">
      <c r="A206" s="200"/>
      <c r="B206" s="200"/>
      <c r="C206" s="200"/>
      <c r="D206" s="200"/>
      <c r="E206" s="286"/>
      <c r="F206" s="286"/>
      <c r="G206" s="287"/>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row>
    <row r="207" spans="1:32" ht="13">
      <c r="A207" s="200"/>
      <c r="B207" s="200"/>
      <c r="C207" s="200"/>
      <c r="D207" s="200"/>
      <c r="E207" s="286"/>
      <c r="F207" s="286"/>
      <c r="G207" s="287"/>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row>
    <row r="208" spans="1:32" ht="13">
      <c r="A208" s="200"/>
      <c r="B208" s="200"/>
      <c r="C208" s="200"/>
      <c r="D208" s="200"/>
      <c r="E208" s="286"/>
      <c r="F208" s="286"/>
      <c r="G208" s="287"/>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row>
    <row r="209" spans="1:32" ht="13">
      <c r="A209" s="200"/>
      <c r="B209" s="200"/>
      <c r="C209" s="200"/>
      <c r="D209" s="200"/>
      <c r="E209" s="286"/>
      <c r="F209" s="286"/>
      <c r="G209" s="287"/>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row>
    <row r="210" spans="1:32" ht="13">
      <c r="A210" s="200"/>
      <c r="B210" s="200"/>
      <c r="C210" s="200"/>
      <c r="D210" s="200"/>
      <c r="E210" s="286"/>
      <c r="F210" s="286"/>
      <c r="G210" s="287"/>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row>
    <row r="211" spans="1:32" ht="13">
      <c r="A211" s="200"/>
      <c r="B211" s="200"/>
      <c r="C211" s="200"/>
      <c r="D211" s="200"/>
      <c r="E211" s="286"/>
      <c r="F211" s="286"/>
      <c r="G211" s="287"/>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row>
    <row r="212" spans="1:32" ht="13">
      <c r="A212" s="200"/>
      <c r="B212" s="200"/>
      <c r="C212" s="200"/>
      <c r="D212" s="200"/>
      <c r="E212" s="286"/>
      <c r="F212" s="286"/>
      <c r="G212" s="287"/>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row>
    <row r="213" spans="1:32" ht="13">
      <c r="A213" s="200"/>
      <c r="B213" s="200"/>
      <c r="C213" s="200"/>
      <c r="D213" s="200"/>
      <c r="E213" s="286"/>
      <c r="F213" s="286"/>
      <c r="G213" s="287"/>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row>
    <row r="214" spans="1:32" ht="13">
      <c r="A214" s="200"/>
      <c r="B214" s="200"/>
      <c r="C214" s="200"/>
      <c r="D214" s="200"/>
      <c r="E214" s="286"/>
      <c r="F214" s="286"/>
      <c r="G214" s="287"/>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row>
    <row r="215" spans="1:32" ht="13">
      <c r="A215" s="200"/>
      <c r="B215" s="200"/>
      <c r="C215" s="200"/>
      <c r="D215" s="200"/>
      <c r="E215" s="286"/>
      <c r="F215" s="286"/>
      <c r="G215" s="287"/>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row>
    <row r="216" spans="1:32" ht="13">
      <c r="A216" s="200"/>
      <c r="B216" s="200"/>
      <c r="C216" s="200"/>
      <c r="D216" s="200"/>
      <c r="E216" s="286"/>
      <c r="F216" s="286"/>
      <c r="G216" s="287"/>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row>
    <row r="217" spans="1:32" ht="13">
      <c r="A217" s="200"/>
      <c r="B217" s="200"/>
      <c r="C217" s="200"/>
      <c r="D217" s="200"/>
      <c r="E217" s="286"/>
      <c r="F217" s="286"/>
      <c r="G217" s="287"/>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row>
    <row r="218" spans="1:32" ht="13">
      <c r="A218" s="200"/>
      <c r="B218" s="200"/>
      <c r="C218" s="200"/>
      <c r="D218" s="200"/>
      <c r="E218" s="286"/>
      <c r="F218" s="286"/>
      <c r="G218" s="287"/>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row>
    <row r="219" spans="1:32" ht="13">
      <c r="A219" s="200"/>
      <c r="B219" s="200"/>
      <c r="C219" s="200"/>
      <c r="D219" s="200"/>
      <c r="E219" s="286"/>
      <c r="F219" s="286"/>
      <c r="G219" s="287"/>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row>
    <row r="220" spans="1:32" ht="13">
      <c r="A220" s="200"/>
      <c r="B220" s="200"/>
      <c r="C220" s="200"/>
      <c r="D220" s="200"/>
      <c r="E220" s="286"/>
      <c r="F220" s="286"/>
      <c r="G220" s="287"/>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row>
    <row r="221" spans="1:32" ht="13">
      <c r="A221" s="200"/>
      <c r="B221" s="200"/>
      <c r="C221" s="200"/>
      <c r="D221" s="200"/>
      <c r="E221" s="286"/>
      <c r="F221" s="286"/>
      <c r="G221" s="287"/>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row>
    <row r="222" spans="1:32" ht="13">
      <c r="A222" s="200"/>
      <c r="B222" s="200"/>
      <c r="C222" s="200"/>
      <c r="D222" s="200"/>
      <c r="E222" s="286"/>
      <c r="F222" s="286"/>
      <c r="G222" s="287"/>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row>
    <row r="223" spans="1:32" ht="13">
      <c r="A223" s="200"/>
      <c r="B223" s="200"/>
      <c r="C223" s="200"/>
      <c r="D223" s="200"/>
      <c r="E223" s="286"/>
      <c r="F223" s="286"/>
      <c r="G223" s="287"/>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row>
    <row r="224" spans="1:32" ht="13">
      <c r="A224" s="200"/>
      <c r="B224" s="200"/>
      <c r="C224" s="200"/>
      <c r="D224" s="200"/>
      <c r="E224" s="286"/>
      <c r="F224" s="286"/>
      <c r="G224" s="287"/>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row>
    <row r="225" spans="1:32" ht="13">
      <c r="A225" s="200"/>
      <c r="B225" s="200"/>
      <c r="C225" s="200"/>
      <c r="D225" s="200"/>
      <c r="E225" s="286"/>
      <c r="F225" s="286"/>
      <c r="G225" s="287"/>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row>
    <row r="226" spans="1:32" ht="13">
      <c r="A226" s="200"/>
      <c r="B226" s="200"/>
      <c r="C226" s="200"/>
      <c r="D226" s="200"/>
      <c r="E226" s="286"/>
      <c r="F226" s="286"/>
      <c r="G226" s="287"/>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row>
    <row r="227" spans="1:32" ht="13">
      <c r="A227" s="200"/>
      <c r="B227" s="200"/>
      <c r="C227" s="200"/>
      <c r="D227" s="200"/>
      <c r="E227" s="286"/>
      <c r="F227" s="286"/>
      <c r="G227" s="287"/>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row>
    <row r="228" spans="1:32" ht="13">
      <c r="A228" s="200"/>
      <c r="B228" s="200"/>
      <c r="C228" s="200"/>
      <c r="D228" s="200"/>
      <c r="E228" s="286"/>
      <c r="F228" s="286"/>
      <c r="G228" s="287"/>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row>
    <row r="229" spans="1:32" ht="13">
      <c r="A229" s="200"/>
      <c r="B229" s="200"/>
      <c r="C229" s="200"/>
      <c r="D229" s="200"/>
      <c r="E229" s="286"/>
      <c r="F229" s="286"/>
      <c r="G229" s="287"/>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E229" s="200"/>
      <c r="AF229" s="200"/>
    </row>
    <row r="230" spans="1:32" ht="13">
      <c r="A230" s="200"/>
      <c r="B230" s="200"/>
      <c r="C230" s="200"/>
      <c r="D230" s="200"/>
      <c r="E230" s="286"/>
      <c r="F230" s="286"/>
      <c r="G230" s="287"/>
      <c r="H230" s="200"/>
      <c r="I230" s="200"/>
      <c r="J230" s="200"/>
      <c r="K230" s="200"/>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row>
    <row r="231" spans="1:32" ht="13">
      <c r="A231" s="200"/>
      <c r="B231" s="200"/>
      <c r="C231" s="200"/>
      <c r="D231" s="200"/>
      <c r="E231" s="286"/>
      <c r="F231" s="286"/>
      <c r="G231" s="287"/>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row>
    <row r="232" spans="1:32" ht="13">
      <c r="A232" s="200"/>
      <c r="B232" s="200"/>
      <c r="C232" s="200"/>
      <c r="D232" s="200"/>
      <c r="E232" s="286"/>
      <c r="F232" s="286"/>
      <c r="G232" s="287"/>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row>
    <row r="233" spans="1:32" ht="13">
      <c r="A233" s="200"/>
      <c r="B233" s="200"/>
      <c r="C233" s="200"/>
      <c r="D233" s="200"/>
      <c r="E233" s="286"/>
      <c r="F233" s="286"/>
      <c r="G233" s="287"/>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row>
    <row r="234" spans="1:32" ht="13">
      <c r="A234" s="200"/>
      <c r="B234" s="200"/>
      <c r="C234" s="200"/>
      <c r="D234" s="200"/>
      <c r="E234" s="286"/>
      <c r="F234" s="286"/>
      <c r="G234" s="287"/>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row>
    <row r="235" spans="1:32" ht="13">
      <c r="A235" s="200"/>
      <c r="B235" s="200"/>
      <c r="C235" s="200"/>
      <c r="D235" s="200"/>
      <c r="E235" s="286"/>
      <c r="F235" s="286"/>
      <c r="G235" s="287"/>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row>
    <row r="236" spans="1:32" ht="13">
      <c r="A236" s="200"/>
      <c r="B236" s="200"/>
      <c r="C236" s="200"/>
      <c r="D236" s="200"/>
      <c r="E236" s="286"/>
      <c r="F236" s="286"/>
      <c r="G236" s="287"/>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row>
    <row r="237" spans="1:32" ht="13">
      <c r="A237" s="200"/>
      <c r="B237" s="200"/>
      <c r="C237" s="200"/>
      <c r="D237" s="200"/>
      <c r="E237" s="286"/>
      <c r="F237" s="286"/>
      <c r="G237" s="287"/>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row>
    <row r="238" spans="1:32" ht="13">
      <c r="A238" s="200"/>
      <c r="B238" s="200"/>
      <c r="C238" s="200"/>
      <c r="D238" s="200"/>
      <c r="E238" s="286"/>
      <c r="F238" s="286"/>
      <c r="G238" s="287"/>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row>
    <row r="239" spans="1:32" ht="13">
      <c r="A239" s="200"/>
      <c r="B239" s="200"/>
      <c r="C239" s="200"/>
      <c r="D239" s="200"/>
      <c r="E239" s="286"/>
      <c r="F239" s="286"/>
      <c r="G239" s="287"/>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row>
    <row r="240" spans="1:32" ht="13">
      <c r="A240" s="200"/>
      <c r="B240" s="200"/>
      <c r="C240" s="200"/>
      <c r="D240" s="200"/>
      <c r="E240" s="286"/>
      <c r="F240" s="286"/>
      <c r="G240" s="287"/>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row>
    <row r="241" spans="1:32" ht="13">
      <c r="A241" s="200"/>
      <c r="B241" s="200"/>
      <c r="C241" s="200"/>
      <c r="D241" s="200"/>
      <c r="E241" s="286"/>
      <c r="F241" s="286"/>
      <c r="G241" s="287"/>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row>
    <row r="242" spans="1:32" ht="13">
      <c r="A242" s="200"/>
      <c r="B242" s="200"/>
      <c r="C242" s="200"/>
      <c r="D242" s="200"/>
      <c r="E242" s="286"/>
      <c r="F242" s="286"/>
      <c r="G242" s="287"/>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row>
    <row r="243" spans="1:32" ht="13">
      <c r="A243" s="200"/>
      <c r="B243" s="200"/>
      <c r="C243" s="200"/>
      <c r="D243" s="200"/>
      <c r="E243" s="286"/>
      <c r="F243" s="286"/>
      <c r="G243" s="287"/>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row>
    <row r="244" spans="1:32" ht="13">
      <c r="A244" s="200"/>
      <c r="B244" s="200"/>
      <c r="C244" s="200"/>
      <c r="D244" s="200"/>
      <c r="E244" s="286"/>
      <c r="F244" s="286"/>
      <c r="G244" s="287"/>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row>
    <row r="245" spans="1:32" ht="13">
      <c r="A245" s="200"/>
      <c r="B245" s="200"/>
      <c r="C245" s="200"/>
      <c r="D245" s="200"/>
      <c r="E245" s="286"/>
      <c r="F245" s="286"/>
      <c r="G245" s="287"/>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row>
    <row r="246" spans="1:32" ht="13">
      <c r="A246" s="200"/>
      <c r="B246" s="200"/>
      <c r="C246" s="200"/>
      <c r="D246" s="200"/>
      <c r="E246" s="286"/>
      <c r="F246" s="286"/>
      <c r="G246" s="287"/>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row>
    <row r="247" spans="1:32" ht="13">
      <c r="A247" s="200"/>
      <c r="B247" s="200"/>
      <c r="C247" s="200"/>
      <c r="D247" s="200"/>
      <c r="E247" s="286"/>
      <c r="F247" s="286"/>
      <c r="G247" s="287"/>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row>
    <row r="248" spans="1:32" ht="13">
      <c r="A248" s="200"/>
      <c r="B248" s="200"/>
      <c r="C248" s="200"/>
      <c r="D248" s="200"/>
      <c r="E248" s="286"/>
      <c r="F248" s="286"/>
      <c r="G248" s="287"/>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row>
    <row r="249" spans="1:32" ht="13">
      <c r="A249" s="200"/>
      <c r="B249" s="200"/>
      <c r="C249" s="200"/>
      <c r="D249" s="200"/>
      <c r="E249" s="286"/>
      <c r="F249" s="286"/>
      <c r="G249" s="287"/>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row>
    <row r="250" spans="1:32" ht="13">
      <c r="A250" s="200"/>
      <c r="B250" s="200"/>
      <c r="C250" s="200"/>
      <c r="D250" s="200"/>
      <c r="E250" s="286"/>
      <c r="F250" s="286"/>
      <c r="G250" s="287"/>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row>
    <row r="251" spans="1:32" ht="13">
      <c r="A251" s="200"/>
      <c r="B251" s="200"/>
      <c r="C251" s="200"/>
      <c r="D251" s="200"/>
      <c r="E251" s="286"/>
      <c r="F251" s="286"/>
      <c r="G251" s="287"/>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row>
    <row r="252" spans="1:32" ht="13">
      <c r="A252" s="200"/>
      <c r="B252" s="200"/>
      <c r="C252" s="200"/>
      <c r="D252" s="200"/>
      <c r="E252" s="286"/>
      <c r="F252" s="286"/>
      <c r="G252" s="287"/>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row>
    <row r="253" spans="1:32" ht="13">
      <c r="A253" s="200"/>
      <c r="B253" s="200"/>
      <c r="C253" s="200"/>
      <c r="D253" s="200"/>
      <c r="E253" s="286"/>
      <c r="F253" s="286"/>
      <c r="G253" s="287"/>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row>
    <row r="254" spans="1:32" ht="13">
      <c r="A254" s="200"/>
      <c r="B254" s="200"/>
      <c r="C254" s="200"/>
      <c r="D254" s="200"/>
      <c r="E254" s="286"/>
      <c r="F254" s="286"/>
      <c r="G254" s="287"/>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row>
    <row r="255" spans="1:32" ht="13">
      <c r="A255" s="200"/>
      <c r="B255" s="200"/>
      <c r="C255" s="200"/>
      <c r="D255" s="200"/>
      <c r="E255" s="286"/>
      <c r="F255" s="286"/>
      <c r="G255" s="287"/>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row>
    <row r="256" spans="1:32" ht="13">
      <c r="A256" s="200"/>
      <c r="B256" s="200"/>
      <c r="C256" s="200"/>
      <c r="D256" s="200"/>
      <c r="E256" s="286"/>
      <c r="F256" s="286"/>
      <c r="G256" s="287"/>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row>
    <row r="257" spans="1:32" ht="13">
      <c r="A257" s="200"/>
      <c r="B257" s="200"/>
      <c r="C257" s="200"/>
      <c r="D257" s="200"/>
      <c r="E257" s="286"/>
      <c r="F257" s="286"/>
      <c r="G257" s="287"/>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row>
    <row r="258" spans="1:32" ht="13">
      <c r="A258" s="200"/>
      <c r="B258" s="200"/>
      <c r="C258" s="200"/>
      <c r="D258" s="200"/>
      <c r="E258" s="286"/>
      <c r="F258" s="286"/>
      <c r="G258" s="287"/>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row>
    <row r="259" spans="1:32" ht="13">
      <c r="A259" s="200"/>
      <c r="B259" s="200"/>
      <c r="C259" s="200"/>
      <c r="D259" s="200"/>
      <c r="E259" s="286"/>
      <c r="F259" s="286"/>
      <c r="G259" s="287"/>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row>
    <row r="260" spans="1:32" ht="13">
      <c r="A260" s="200"/>
      <c r="B260" s="200"/>
      <c r="C260" s="200"/>
      <c r="D260" s="200"/>
      <c r="E260" s="286"/>
      <c r="F260" s="286"/>
      <c r="G260" s="287"/>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row>
    <row r="261" spans="1:32" ht="13">
      <c r="A261" s="200"/>
      <c r="B261" s="200"/>
      <c r="C261" s="200"/>
      <c r="D261" s="200"/>
      <c r="E261" s="286"/>
      <c r="F261" s="286"/>
      <c r="G261" s="287"/>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row>
    <row r="262" spans="1:32" ht="13">
      <c r="A262" s="200"/>
      <c r="B262" s="200"/>
      <c r="C262" s="200"/>
      <c r="D262" s="200"/>
      <c r="E262" s="286"/>
      <c r="F262" s="286"/>
      <c r="G262" s="287"/>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row>
    <row r="263" spans="1:32" ht="13">
      <c r="A263" s="200"/>
      <c r="B263" s="200"/>
      <c r="C263" s="200"/>
      <c r="D263" s="200"/>
      <c r="E263" s="286"/>
      <c r="F263" s="286"/>
      <c r="G263" s="287"/>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row>
    <row r="264" spans="1:32" ht="13">
      <c r="A264" s="200"/>
      <c r="B264" s="200"/>
      <c r="C264" s="200"/>
      <c r="D264" s="200"/>
      <c r="E264" s="286"/>
      <c r="F264" s="286"/>
      <c r="G264" s="287"/>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row>
    <row r="265" spans="1:32" ht="13">
      <c r="A265" s="200"/>
      <c r="B265" s="200"/>
      <c r="C265" s="200"/>
      <c r="D265" s="200"/>
      <c r="E265" s="286"/>
      <c r="F265" s="286"/>
      <c r="G265" s="287"/>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row>
    <row r="266" spans="1:32" ht="13">
      <c r="A266" s="200"/>
      <c r="B266" s="200"/>
      <c r="C266" s="200"/>
      <c r="D266" s="200"/>
      <c r="E266" s="286"/>
      <c r="F266" s="286"/>
      <c r="G266" s="287"/>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row>
    <row r="267" spans="1:32" ht="13">
      <c r="A267" s="200"/>
      <c r="B267" s="200"/>
      <c r="C267" s="200"/>
      <c r="D267" s="200"/>
      <c r="E267" s="286"/>
      <c r="F267" s="286"/>
      <c r="G267" s="287"/>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row>
    <row r="268" spans="1:32" ht="13">
      <c r="A268" s="200"/>
      <c r="B268" s="200"/>
      <c r="C268" s="200"/>
      <c r="D268" s="200"/>
      <c r="E268" s="286"/>
      <c r="F268" s="286"/>
      <c r="G268" s="287"/>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row>
    <row r="269" spans="1:32" ht="13">
      <c r="A269" s="200"/>
      <c r="B269" s="200"/>
      <c r="C269" s="200"/>
      <c r="D269" s="200"/>
      <c r="E269" s="286"/>
      <c r="F269" s="286"/>
      <c r="G269" s="287"/>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row>
    <row r="270" spans="1:32" ht="13">
      <c r="A270" s="200"/>
      <c r="B270" s="200"/>
      <c r="C270" s="200"/>
      <c r="D270" s="200"/>
      <c r="E270" s="286"/>
      <c r="F270" s="286"/>
      <c r="G270" s="287"/>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row>
    <row r="271" spans="1:32" ht="13">
      <c r="A271" s="200"/>
      <c r="B271" s="200"/>
      <c r="C271" s="200"/>
      <c r="D271" s="200"/>
      <c r="E271" s="286"/>
      <c r="F271" s="286"/>
      <c r="G271" s="287"/>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row>
    <row r="272" spans="1:32" ht="13">
      <c r="A272" s="200"/>
      <c r="B272" s="200"/>
      <c r="C272" s="200"/>
      <c r="D272" s="200"/>
      <c r="E272" s="286"/>
      <c r="F272" s="286"/>
      <c r="G272" s="287"/>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row>
    <row r="273" spans="1:32" ht="13">
      <c r="A273" s="200"/>
      <c r="B273" s="200"/>
      <c r="C273" s="200"/>
      <c r="D273" s="200"/>
      <c r="E273" s="286"/>
      <c r="F273" s="286"/>
      <c r="G273" s="287"/>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row>
    <row r="274" spans="1:32" ht="13">
      <c r="A274" s="200"/>
      <c r="B274" s="200"/>
      <c r="C274" s="200"/>
      <c r="D274" s="200"/>
      <c r="E274" s="286"/>
      <c r="F274" s="286"/>
      <c r="G274" s="287"/>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row>
    <row r="275" spans="1:32" ht="13">
      <c r="A275" s="200"/>
      <c r="B275" s="200"/>
      <c r="C275" s="200"/>
      <c r="D275" s="200"/>
      <c r="E275" s="286"/>
      <c r="F275" s="286"/>
      <c r="G275" s="287"/>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row>
    <row r="276" spans="1:32" ht="13">
      <c r="A276" s="200"/>
      <c r="B276" s="200"/>
      <c r="C276" s="200"/>
      <c r="D276" s="200"/>
      <c r="E276" s="286"/>
      <c r="F276" s="286"/>
      <c r="G276" s="287"/>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row>
    <row r="277" spans="1:32" ht="13">
      <c r="A277" s="200"/>
      <c r="B277" s="200"/>
      <c r="C277" s="200"/>
      <c r="D277" s="200"/>
      <c r="E277" s="286"/>
      <c r="F277" s="286"/>
      <c r="G277" s="287"/>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row>
    <row r="278" spans="1:32" ht="13">
      <c r="A278" s="200"/>
      <c r="B278" s="200"/>
      <c r="C278" s="200"/>
      <c r="D278" s="200"/>
      <c r="E278" s="286"/>
      <c r="F278" s="286"/>
      <c r="G278" s="287"/>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row>
    <row r="279" spans="1:32" ht="13">
      <c r="A279" s="200"/>
      <c r="B279" s="200"/>
      <c r="C279" s="200"/>
      <c r="D279" s="200"/>
      <c r="E279" s="286"/>
      <c r="F279" s="286"/>
      <c r="G279" s="287"/>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row>
    <row r="280" spans="1:32" ht="13">
      <c r="A280" s="200"/>
      <c r="B280" s="200"/>
      <c r="C280" s="200"/>
      <c r="D280" s="200"/>
      <c r="E280" s="286"/>
      <c r="F280" s="286"/>
      <c r="G280" s="287"/>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row>
    <row r="281" spans="1:32" ht="13">
      <c r="A281" s="200"/>
      <c r="B281" s="200"/>
      <c r="C281" s="200"/>
      <c r="D281" s="200"/>
      <c r="E281" s="286"/>
      <c r="F281" s="286"/>
      <c r="G281" s="287"/>
      <c r="H281" s="200"/>
      <c r="I281" s="200"/>
      <c r="J281" s="200"/>
      <c r="K281" s="200"/>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row>
    <row r="282" spans="1:32" ht="13">
      <c r="A282" s="200"/>
      <c r="B282" s="200"/>
      <c r="C282" s="200"/>
      <c r="D282" s="200"/>
      <c r="E282" s="286"/>
      <c r="F282" s="286"/>
      <c r="G282" s="287"/>
      <c r="H282" s="200"/>
      <c r="I282" s="200"/>
      <c r="J282" s="200"/>
      <c r="K282" s="200"/>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row>
    <row r="283" spans="1:32" ht="13">
      <c r="A283" s="200"/>
      <c r="B283" s="200"/>
      <c r="C283" s="200"/>
      <c r="D283" s="200"/>
      <c r="E283" s="286"/>
      <c r="F283" s="286"/>
      <c r="G283" s="287"/>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row>
    <row r="284" spans="1:32" ht="13">
      <c r="A284" s="200"/>
      <c r="B284" s="200"/>
      <c r="C284" s="200"/>
      <c r="D284" s="200"/>
      <c r="E284" s="286"/>
      <c r="F284" s="286"/>
      <c r="G284" s="287"/>
      <c r="H284" s="200"/>
      <c r="I284" s="200"/>
      <c r="J284" s="200"/>
      <c r="K284" s="200"/>
      <c r="L284" s="200"/>
      <c r="M284" s="200"/>
      <c r="N284" s="200"/>
      <c r="O284" s="200"/>
      <c r="P284" s="200"/>
      <c r="Q284" s="200"/>
      <c r="R284" s="200"/>
      <c r="S284" s="200"/>
      <c r="T284" s="200"/>
      <c r="U284" s="200"/>
      <c r="V284" s="200"/>
      <c r="W284" s="200"/>
      <c r="X284" s="200"/>
      <c r="Y284" s="200"/>
      <c r="Z284" s="200"/>
      <c r="AA284" s="200"/>
      <c r="AB284" s="200"/>
      <c r="AC284" s="200"/>
      <c r="AD284" s="200"/>
      <c r="AE284" s="200"/>
      <c r="AF284" s="200"/>
    </row>
    <row r="285" spans="1:32" ht="13">
      <c r="A285" s="200"/>
      <c r="B285" s="200"/>
      <c r="C285" s="200"/>
      <c r="D285" s="200"/>
      <c r="E285" s="286"/>
      <c r="F285" s="286"/>
      <c r="G285" s="287"/>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row>
    <row r="286" spans="1:32" ht="13">
      <c r="A286" s="200"/>
      <c r="B286" s="200"/>
      <c r="C286" s="200"/>
      <c r="D286" s="200"/>
      <c r="E286" s="286"/>
      <c r="F286" s="286"/>
      <c r="G286" s="287"/>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row>
    <row r="287" spans="1:32" ht="13">
      <c r="A287" s="200"/>
      <c r="B287" s="200"/>
      <c r="C287" s="200"/>
      <c r="D287" s="200"/>
      <c r="E287" s="286"/>
      <c r="F287" s="286"/>
      <c r="G287" s="287"/>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row>
    <row r="288" spans="1:32" ht="13">
      <c r="A288" s="200"/>
      <c r="B288" s="200"/>
      <c r="C288" s="200"/>
      <c r="D288" s="200"/>
      <c r="E288" s="286"/>
      <c r="F288" s="286"/>
      <c r="G288" s="287"/>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row>
    <row r="289" spans="1:32" ht="13">
      <c r="A289" s="200"/>
      <c r="B289" s="200"/>
      <c r="C289" s="200"/>
      <c r="D289" s="200"/>
      <c r="E289" s="286"/>
      <c r="F289" s="286"/>
      <c r="G289" s="287"/>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row>
    <row r="290" spans="1:32" ht="13">
      <c r="A290" s="200"/>
      <c r="B290" s="200"/>
      <c r="C290" s="200"/>
      <c r="D290" s="200"/>
      <c r="E290" s="286"/>
      <c r="F290" s="286"/>
      <c r="G290" s="287"/>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row>
    <row r="291" spans="1:32" ht="13">
      <c r="A291" s="200"/>
      <c r="B291" s="200"/>
      <c r="C291" s="200"/>
      <c r="D291" s="200"/>
      <c r="E291" s="286"/>
      <c r="F291" s="286"/>
      <c r="G291" s="287"/>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row>
    <row r="292" spans="1:32" ht="13">
      <c r="A292" s="200"/>
      <c r="B292" s="200"/>
      <c r="C292" s="200"/>
      <c r="D292" s="200"/>
      <c r="E292" s="286"/>
      <c r="F292" s="286"/>
      <c r="G292" s="287"/>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row>
    <row r="293" spans="1:32" ht="13">
      <c r="A293" s="200"/>
      <c r="B293" s="200"/>
      <c r="C293" s="200"/>
      <c r="D293" s="200"/>
      <c r="E293" s="286"/>
      <c r="F293" s="286"/>
      <c r="G293" s="287"/>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row>
    <row r="294" spans="1:32" ht="13">
      <c r="A294" s="200"/>
      <c r="B294" s="200"/>
      <c r="C294" s="200"/>
      <c r="D294" s="200"/>
      <c r="E294" s="286"/>
      <c r="F294" s="286"/>
      <c r="G294" s="287"/>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row>
    <row r="295" spans="1:32" ht="13">
      <c r="A295" s="200"/>
      <c r="B295" s="200"/>
      <c r="C295" s="200"/>
      <c r="D295" s="200"/>
      <c r="E295" s="286"/>
      <c r="F295" s="286"/>
      <c r="G295" s="287"/>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row>
    <row r="296" spans="1:32" ht="13">
      <c r="A296" s="200"/>
      <c r="B296" s="200"/>
      <c r="C296" s="200"/>
      <c r="D296" s="200"/>
      <c r="E296" s="286"/>
      <c r="F296" s="286"/>
      <c r="G296" s="287"/>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row>
    <row r="297" spans="1:32" ht="13">
      <c r="A297" s="200"/>
      <c r="B297" s="200"/>
      <c r="C297" s="200"/>
      <c r="D297" s="200"/>
      <c r="E297" s="286"/>
      <c r="F297" s="286"/>
      <c r="G297" s="287"/>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row>
    <row r="298" spans="1:32" ht="13">
      <c r="A298" s="200"/>
      <c r="B298" s="200"/>
      <c r="C298" s="200"/>
      <c r="D298" s="200"/>
      <c r="E298" s="286"/>
      <c r="F298" s="286"/>
      <c r="G298" s="287"/>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row>
    <row r="299" spans="1:32" ht="13">
      <c r="A299" s="200"/>
      <c r="B299" s="200"/>
      <c r="C299" s="200"/>
      <c r="D299" s="200"/>
      <c r="E299" s="286"/>
      <c r="F299" s="286"/>
      <c r="G299" s="287"/>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row>
    <row r="300" spans="1:32" ht="13">
      <c r="A300" s="200"/>
      <c r="B300" s="200"/>
      <c r="C300" s="200"/>
      <c r="D300" s="200"/>
      <c r="E300" s="286"/>
      <c r="F300" s="286"/>
      <c r="G300" s="287"/>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row>
    <row r="301" spans="1:32" ht="13">
      <c r="A301" s="200"/>
      <c r="B301" s="200"/>
      <c r="C301" s="200"/>
      <c r="D301" s="200"/>
      <c r="E301" s="286"/>
      <c r="F301" s="286"/>
      <c r="G301" s="287"/>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row>
    <row r="302" spans="1:32" ht="13">
      <c r="A302" s="200"/>
      <c r="B302" s="200"/>
      <c r="C302" s="200"/>
      <c r="D302" s="200"/>
      <c r="E302" s="286"/>
      <c r="F302" s="286"/>
      <c r="G302" s="287"/>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row>
    <row r="303" spans="1:32" ht="13">
      <c r="A303" s="200"/>
      <c r="B303" s="200"/>
      <c r="C303" s="200"/>
      <c r="D303" s="200"/>
      <c r="E303" s="286"/>
      <c r="F303" s="286"/>
      <c r="G303" s="287"/>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row>
    <row r="304" spans="1:32" ht="13">
      <c r="A304" s="200"/>
      <c r="B304" s="200"/>
      <c r="C304" s="200"/>
      <c r="D304" s="200"/>
      <c r="E304" s="286"/>
      <c r="F304" s="286"/>
      <c r="G304" s="287"/>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row>
    <row r="305" spans="1:32" ht="13">
      <c r="A305" s="200"/>
      <c r="B305" s="200"/>
      <c r="C305" s="200"/>
      <c r="D305" s="200"/>
      <c r="E305" s="286"/>
      <c r="F305" s="286"/>
      <c r="G305" s="287"/>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row>
    <row r="306" spans="1:32" ht="13">
      <c r="A306" s="200"/>
      <c r="B306" s="200"/>
      <c r="C306" s="200"/>
      <c r="D306" s="200"/>
      <c r="E306" s="286"/>
      <c r="F306" s="286"/>
      <c r="G306" s="287"/>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row>
    <row r="307" spans="1:32" ht="13">
      <c r="A307" s="200"/>
      <c r="B307" s="200"/>
      <c r="C307" s="200"/>
      <c r="D307" s="200"/>
      <c r="E307" s="286"/>
      <c r="F307" s="286"/>
      <c r="G307" s="287"/>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row>
    <row r="308" spans="1:32" ht="13">
      <c r="A308" s="200"/>
      <c r="B308" s="200"/>
      <c r="C308" s="200"/>
      <c r="D308" s="200"/>
      <c r="E308" s="286"/>
      <c r="F308" s="286"/>
      <c r="G308" s="287"/>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row>
    <row r="309" spans="1:32" ht="13">
      <c r="A309" s="200"/>
      <c r="B309" s="200"/>
      <c r="C309" s="200"/>
      <c r="D309" s="200"/>
      <c r="E309" s="286"/>
      <c r="F309" s="286"/>
      <c r="G309" s="287"/>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row>
    <row r="310" spans="1:32" ht="13">
      <c r="A310" s="200"/>
      <c r="B310" s="200"/>
      <c r="C310" s="200"/>
      <c r="D310" s="200"/>
      <c r="E310" s="286"/>
      <c r="F310" s="286"/>
      <c r="G310" s="287"/>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row>
    <row r="311" spans="1:32" ht="13">
      <c r="A311" s="200"/>
      <c r="B311" s="200"/>
      <c r="C311" s="200"/>
      <c r="D311" s="200"/>
      <c r="E311" s="286"/>
      <c r="F311" s="286"/>
      <c r="G311" s="287"/>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row>
    <row r="312" spans="1:32" ht="13">
      <c r="A312" s="200"/>
      <c r="B312" s="200"/>
      <c r="C312" s="200"/>
      <c r="D312" s="200"/>
      <c r="E312" s="286"/>
      <c r="F312" s="286"/>
      <c r="G312" s="287"/>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row>
    <row r="313" spans="1:32" ht="13">
      <c r="A313" s="200"/>
      <c r="B313" s="200"/>
      <c r="C313" s="200"/>
      <c r="D313" s="200"/>
      <c r="E313" s="286"/>
      <c r="F313" s="286"/>
      <c r="G313" s="287"/>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row>
    <row r="314" spans="1:32" ht="13">
      <c r="A314" s="200"/>
      <c r="B314" s="200"/>
      <c r="C314" s="200"/>
      <c r="D314" s="200"/>
      <c r="E314" s="286"/>
      <c r="F314" s="286"/>
      <c r="G314" s="287"/>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row>
    <row r="315" spans="1:32" ht="13">
      <c r="A315" s="200"/>
      <c r="B315" s="200"/>
      <c r="C315" s="200"/>
      <c r="D315" s="200"/>
      <c r="E315" s="286"/>
      <c r="F315" s="286"/>
      <c r="G315" s="287"/>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row>
    <row r="316" spans="1:32" ht="13">
      <c r="A316" s="200"/>
      <c r="B316" s="200"/>
      <c r="C316" s="200"/>
      <c r="D316" s="200"/>
      <c r="E316" s="286"/>
      <c r="F316" s="286"/>
      <c r="G316" s="287"/>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row>
    <row r="317" spans="1:32" ht="13">
      <c r="A317" s="200"/>
      <c r="B317" s="200"/>
      <c r="C317" s="200"/>
      <c r="D317" s="200"/>
      <c r="E317" s="286"/>
      <c r="F317" s="286"/>
      <c r="G317" s="287"/>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row>
    <row r="318" spans="1:32" ht="13">
      <c r="A318" s="200"/>
      <c r="B318" s="200"/>
      <c r="C318" s="200"/>
      <c r="D318" s="200"/>
      <c r="E318" s="286"/>
      <c r="F318" s="286"/>
      <c r="G318" s="287"/>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row>
    <row r="319" spans="1:32" ht="13">
      <c r="A319" s="200"/>
      <c r="B319" s="200"/>
      <c r="C319" s="200"/>
      <c r="D319" s="200"/>
      <c r="E319" s="286"/>
      <c r="F319" s="286"/>
      <c r="G319" s="287"/>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row>
    <row r="320" spans="1:32" ht="13">
      <c r="A320" s="200"/>
      <c r="B320" s="200"/>
      <c r="C320" s="200"/>
      <c r="D320" s="200"/>
      <c r="E320" s="286"/>
      <c r="F320" s="286"/>
      <c r="G320" s="287"/>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row>
    <row r="321" spans="1:32" ht="13">
      <c r="A321" s="200"/>
      <c r="B321" s="200"/>
      <c r="C321" s="200"/>
      <c r="D321" s="200"/>
      <c r="E321" s="286"/>
      <c r="F321" s="286"/>
      <c r="G321" s="287"/>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row>
    <row r="322" spans="1:32" ht="13">
      <c r="A322" s="200"/>
      <c r="B322" s="200"/>
      <c r="C322" s="200"/>
      <c r="D322" s="200"/>
      <c r="E322" s="286"/>
      <c r="F322" s="286"/>
      <c r="G322" s="287"/>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row>
    <row r="323" spans="1:32" ht="13">
      <c r="A323" s="200"/>
      <c r="B323" s="200"/>
      <c r="C323" s="200"/>
      <c r="D323" s="200"/>
      <c r="E323" s="286"/>
      <c r="F323" s="286"/>
      <c r="G323" s="287"/>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row>
    <row r="324" spans="1:32" ht="13">
      <c r="A324" s="200"/>
      <c r="B324" s="200"/>
      <c r="C324" s="200"/>
      <c r="D324" s="200"/>
      <c r="E324" s="286"/>
      <c r="F324" s="286"/>
      <c r="G324" s="287"/>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row>
    <row r="325" spans="1:32" ht="13">
      <c r="A325" s="200"/>
      <c r="B325" s="200"/>
      <c r="C325" s="200"/>
      <c r="D325" s="200"/>
      <c r="E325" s="286"/>
      <c r="F325" s="286"/>
      <c r="G325" s="287"/>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row>
    <row r="326" spans="1:32" ht="13">
      <c r="A326" s="200"/>
      <c r="B326" s="200"/>
      <c r="C326" s="200"/>
      <c r="D326" s="200"/>
      <c r="E326" s="286"/>
      <c r="F326" s="286"/>
      <c r="G326" s="287"/>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row>
    <row r="327" spans="1:32" ht="13">
      <c r="A327" s="200"/>
      <c r="B327" s="200"/>
      <c r="C327" s="200"/>
      <c r="D327" s="200"/>
      <c r="E327" s="286"/>
      <c r="F327" s="286"/>
      <c r="G327" s="287"/>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row>
    <row r="328" spans="1:32" ht="13">
      <c r="A328" s="200"/>
      <c r="B328" s="200"/>
      <c r="C328" s="200"/>
      <c r="D328" s="200"/>
      <c r="E328" s="286"/>
      <c r="F328" s="286"/>
      <c r="G328" s="287"/>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row>
    <row r="329" spans="1:32" ht="13">
      <c r="A329" s="200"/>
      <c r="B329" s="200"/>
      <c r="C329" s="200"/>
      <c r="D329" s="200"/>
      <c r="E329" s="286"/>
      <c r="F329" s="286"/>
      <c r="G329" s="287"/>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row>
    <row r="330" spans="1:32" ht="13">
      <c r="A330" s="200"/>
      <c r="B330" s="200"/>
      <c r="C330" s="200"/>
      <c r="D330" s="200"/>
      <c r="E330" s="286"/>
      <c r="F330" s="286"/>
      <c r="G330" s="287"/>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row>
    <row r="331" spans="1:32" ht="13">
      <c r="A331" s="200"/>
      <c r="B331" s="200"/>
      <c r="C331" s="200"/>
      <c r="D331" s="200"/>
      <c r="E331" s="286"/>
      <c r="F331" s="286"/>
      <c r="G331" s="287"/>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row>
    <row r="332" spans="1:32" ht="13">
      <c r="A332" s="200"/>
      <c r="B332" s="200"/>
      <c r="C332" s="200"/>
      <c r="D332" s="200"/>
      <c r="E332" s="286"/>
      <c r="F332" s="286"/>
      <c r="G332" s="287"/>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row>
    <row r="333" spans="1:32" ht="13">
      <c r="A333" s="200"/>
      <c r="B333" s="200"/>
      <c r="C333" s="200"/>
      <c r="D333" s="200"/>
      <c r="E333" s="286"/>
      <c r="F333" s="286"/>
      <c r="G333" s="287"/>
      <c r="H333" s="200"/>
      <c r="I333" s="200"/>
      <c r="J333" s="200"/>
      <c r="K333" s="200"/>
      <c r="L333" s="200"/>
      <c r="M333" s="200"/>
      <c r="N333" s="200"/>
      <c r="O333" s="200"/>
      <c r="P333" s="200"/>
      <c r="Q333" s="200"/>
      <c r="R333" s="200"/>
      <c r="S333" s="200"/>
      <c r="T333" s="200"/>
      <c r="U333" s="200"/>
      <c r="V333" s="200"/>
      <c r="W333" s="200"/>
      <c r="X333" s="200"/>
      <c r="Y333" s="200"/>
      <c r="Z333" s="200"/>
      <c r="AA333" s="200"/>
      <c r="AB333" s="200"/>
      <c r="AC333" s="200"/>
      <c r="AD333" s="200"/>
      <c r="AE333" s="200"/>
      <c r="AF333" s="200"/>
    </row>
    <row r="334" spans="1:32" ht="13">
      <c r="A334" s="200"/>
      <c r="B334" s="200"/>
      <c r="C334" s="200"/>
      <c r="D334" s="200"/>
      <c r="E334" s="286"/>
      <c r="F334" s="286"/>
      <c r="G334" s="287"/>
      <c r="H334" s="200"/>
      <c r="I334" s="200"/>
      <c r="J334" s="200"/>
      <c r="K334" s="200"/>
      <c r="L334" s="200"/>
      <c r="M334" s="200"/>
      <c r="N334" s="200"/>
      <c r="O334" s="200"/>
      <c r="P334" s="200"/>
      <c r="Q334" s="200"/>
      <c r="R334" s="200"/>
      <c r="S334" s="200"/>
      <c r="T334" s="200"/>
      <c r="U334" s="200"/>
      <c r="V334" s="200"/>
      <c r="W334" s="200"/>
      <c r="X334" s="200"/>
      <c r="Y334" s="200"/>
      <c r="Z334" s="200"/>
      <c r="AA334" s="200"/>
      <c r="AB334" s="200"/>
      <c r="AC334" s="200"/>
      <c r="AD334" s="200"/>
      <c r="AE334" s="200"/>
      <c r="AF334" s="200"/>
    </row>
    <row r="335" spans="1:32" ht="13">
      <c r="A335" s="200"/>
      <c r="B335" s="200"/>
      <c r="C335" s="200"/>
      <c r="D335" s="200"/>
      <c r="E335" s="286"/>
      <c r="F335" s="286"/>
      <c r="G335" s="287"/>
      <c r="H335" s="200"/>
      <c r="I335" s="200"/>
      <c r="J335" s="200"/>
      <c r="K335" s="200"/>
      <c r="L335" s="200"/>
      <c r="M335" s="200"/>
      <c r="N335" s="200"/>
      <c r="O335" s="200"/>
      <c r="P335" s="200"/>
      <c r="Q335" s="200"/>
      <c r="R335" s="200"/>
      <c r="S335" s="200"/>
      <c r="T335" s="200"/>
      <c r="U335" s="200"/>
      <c r="V335" s="200"/>
      <c r="W335" s="200"/>
      <c r="X335" s="200"/>
      <c r="Y335" s="200"/>
      <c r="Z335" s="200"/>
      <c r="AA335" s="200"/>
      <c r="AB335" s="200"/>
      <c r="AC335" s="200"/>
      <c r="AD335" s="200"/>
      <c r="AE335" s="200"/>
      <c r="AF335" s="200"/>
    </row>
    <row r="336" spans="1:32" ht="13">
      <c r="A336" s="200"/>
      <c r="B336" s="200"/>
      <c r="C336" s="200"/>
      <c r="D336" s="200"/>
      <c r="E336" s="286"/>
      <c r="F336" s="286"/>
      <c r="G336" s="287"/>
      <c r="H336" s="200"/>
      <c r="I336" s="200"/>
      <c r="J336" s="200"/>
      <c r="K336" s="200"/>
      <c r="L336" s="200"/>
      <c r="M336" s="200"/>
      <c r="N336" s="200"/>
      <c r="O336" s="200"/>
      <c r="P336" s="200"/>
      <c r="Q336" s="200"/>
      <c r="R336" s="200"/>
      <c r="S336" s="200"/>
      <c r="T336" s="200"/>
      <c r="U336" s="200"/>
      <c r="V336" s="200"/>
      <c r="W336" s="200"/>
      <c r="X336" s="200"/>
      <c r="Y336" s="200"/>
      <c r="Z336" s="200"/>
      <c r="AA336" s="200"/>
      <c r="AB336" s="200"/>
      <c r="AC336" s="200"/>
      <c r="AD336" s="200"/>
      <c r="AE336" s="200"/>
      <c r="AF336" s="200"/>
    </row>
    <row r="337" spans="1:32" ht="13">
      <c r="A337" s="200"/>
      <c r="B337" s="200"/>
      <c r="C337" s="200"/>
      <c r="D337" s="200"/>
      <c r="E337" s="286"/>
      <c r="F337" s="286"/>
      <c r="G337" s="287"/>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row>
    <row r="338" spans="1:32" ht="13">
      <c r="A338" s="200"/>
      <c r="B338" s="200"/>
      <c r="C338" s="200"/>
      <c r="D338" s="200"/>
      <c r="E338" s="286"/>
      <c r="F338" s="286"/>
      <c r="G338" s="287"/>
      <c r="H338" s="200"/>
      <c r="I338" s="200"/>
      <c r="J338" s="200"/>
      <c r="K338" s="200"/>
      <c r="L338" s="200"/>
      <c r="M338" s="200"/>
      <c r="N338" s="200"/>
      <c r="O338" s="200"/>
      <c r="P338" s="200"/>
      <c r="Q338" s="200"/>
      <c r="R338" s="200"/>
      <c r="S338" s="200"/>
      <c r="T338" s="200"/>
      <c r="U338" s="200"/>
      <c r="V338" s="200"/>
      <c r="W338" s="200"/>
      <c r="X338" s="200"/>
      <c r="Y338" s="200"/>
      <c r="Z338" s="200"/>
      <c r="AA338" s="200"/>
      <c r="AB338" s="200"/>
      <c r="AC338" s="200"/>
      <c r="AD338" s="200"/>
      <c r="AE338" s="200"/>
      <c r="AF338" s="200"/>
    </row>
    <row r="339" spans="1:32" ht="13">
      <c r="A339" s="200"/>
      <c r="B339" s="200"/>
      <c r="C339" s="200"/>
      <c r="D339" s="200"/>
      <c r="E339" s="286"/>
      <c r="F339" s="286"/>
      <c r="G339" s="287"/>
      <c r="H339" s="200"/>
      <c r="I339" s="200"/>
      <c r="J339" s="200"/>
      <c r="K339" s="200"/>
      <c r="L339" s="200"/>
      <c r="M339" s="200"/>
      <c r="N339" s="200"/>
      <c r="O339" s="200"/>
      <c r="P339" s="200"/>
      <c r="Q339" s="200"/>
      <c r="R339" s="200"/>
      <c r="S339" s="200"/>
      <c r="T339" s="200"/>
      <c r="U339" s="200"/>
      <c r="V339" s="200"/>
      <c r="W339" s="200"/>
      <c r="X339" s="200"/>
      <c r="Y339" s="200"/>
      <c r="Z339" s="200"/>
      <c r="AA339" s="200"/>
      <c r="AB339" s="200"/>
      <c r="AC339" s="200"/>
      <c r="AD339" s="200"/>
      <c r="AE339" s="200"/>
      <c r="AF339" s="200"/>
    </row>
    <row r="340" spans="1:32" ht="13">
      <c r="A340" s="200"/>
      <c r="B340" s="200"/>
      <c r="C340" s="200"/>
      <c r="D340" s="200"/>
      <c r="E340" s="286"/>
      <c r="F340" s="286"/>
      <c r="G340" s="287"/>
      <c r="H340" s="200"/>
      <c r="I340" s="200"/>
      <c r="J340" s="200"/>
      <c r="K340" s="200"/>
      <c r="L340" s="200"/>
      <c r="M340" s="200"/>
      <c r="N340" s="200"/>
      <c r="O340" s="200"/>
      <c r="P340" s="200"/>
      <c r="Q340" s="200"/>
      <c r="R340" s="200"/>
      <c r="S340" s="200"/>
      <c r="T340" s="200"/>
      <c r="U340" s="200"/>
      <c r="V340" s="200"/>
      <c r="W340" s="200"/>
      <c r="X340" s="200"/>
      <c r="Y340" s="200"/>
      <c r="Z340" s="200"/>
      <c r="AA340" s="200"/>
      <c r="AB340" s="200"/>
      <c r="AC340" s="200"/>
      <c r="AD340" s="200"/>
      <c r="AE340" s="200"/>
      <c r="AF340" s="200"/>
    </row>
    <row r="341" spans="1:32" ht="13">
      <c r="A341" s="200"/>
      <c r="B341" s="200"/>
      <c r="C341" s="200"/>
      <c r="D341" s="200"/>
      <c r="E341" s="286"/>
      <c r="F341" s="286"/>
      <c r="G341" s="287"/>
      <c r="H341" s="200"/>
      <c r="I341" s="200"/>
      <c r="J341" s="200"/>
      <c r="K341" s="200"/>
      <c r="L341" s="200"/>
      <c r="M341" s="200"/>
      <c r="N341" s="200"/>
      <c r="O341" s="200"/>
      <c r="P341" s="200"/>
      <c r="Q341" s="200"/>
      <c r="R341" s="200"/>
      <c r="S341" s="200"/>
      <c r="T341" s="200"/>
      <c r="U341" s="200"/>
      <c r="V341" s="200"/>
      <c r="W341" s="200"/>
      <c r="X341" s="200"/>
      <c r="Y341" s="200"/>
      <c r="Z341" s="200"/>
      <c r="AA341" s="200"/>
      <c r="AB341" s="200"/>
      <c r="AC341" s="200"/>
      <c r="AD341" s="200"/>
      <c r="AE341" s="200"/>
      <c r="AF341" s="200"/>
    </row>
    <row r="342" spans="1:32" ht="13">
      <c r="A342" s="200"/>
      <c r="B342" s="200"/>
      <c r="C342" s="200"/>
      <c r="D342" s="200"/>
      <c r="E342" s="286"/>
      <c r="F342" s="286"/>
      <c r="G342" s="287"/>
      <c r="H342" s="200"/>
      <c r="I342" s="200"/>
      <c r="J342" s="200"/>
      <c r="K342" s="200"/>
      <c r="L342" s="200"/>
      <c r="M342" s="200"/>
      <c r="N342" s="200"/>
      <c r="O342" s="200"/>
      <c r="P342" s="200"/>
      <c r="Q342" s="200"/>
      <c r="R342" s="200"/>
      <c r="S342" s="200"/>
      <c r="T342" s="200"/>
      <c r="U342" s="200"/>
      <c r="V342" s="200"/>
      <c r="W342" s="200"/>
      <c r="X342" s="200"/>
      <c r="Y342" s="200"/>
      <c r="Z342" s="200"/>
      <c r="AA342" s="200"/>
      <c r="AB342" s="200"/>
      <c r="AC342" s="200"/>
      <c r="AD342" s="200"/>
      <c r="AE342" s="200"/>
      <c r="AF342" s="200"/>
    </row>
    <row r="343" spans="1:32" ht="13">
      <c r="A343" s="200"/>
      <c r="B343" s="200"/>
      <c r="C343" s="200"/>
      <c r="D343" s="200"/>
      <c r="E343" s="286"/>
      <c r="F343" s="286"/>
      <c r="G343" s="287"/>
      <c r="H343" s="200"/>
      <c r="I343" s="200"/>
      <c r="J343" s="200"/>
      <c r="K343" s="200"/>
      <c r="L343" s="200"/>
      <c r="M343" s="200"/>
      <c r="N343" s="200"/>
      <c r="O343" s="200"/>
      <c r="P343" s="200"/>
      <c r="Q343" s="200"/>
      <c r="R343" s="200"/>
      <c r="S343" s="200"/>
      <c r="T343" s="200"/>
      <c r="U343" s="200"/>
      <c r="V343" s="200"/>
      <c r="W343" s="200"/>
      <c r="X343" s="200"/>
      <c r="Y343" s="200"/>
      <c r="Z343" s="200"/>
      <c r="AA343" s="200"/>
      <c r="AB343" s="200"/>
      <c r="AC343" s="200"/>
      <c r="AD343" s="200"/>
      <c r="AE343" s="200"/>
      <c r="AF343" s="200"/>
    </row>
    <row r="344" spans="1:32" ht="13">
      <c r="A344" s="200"/>
      <c r="B344" s="200"/>
      <c r="C344" s="200"/>
      <c r="D344" s="200"/>
      <c r="E344" s="286"/>
      <c r="F344" s="286"/>
      <c r="G344" s="287"/>
      <c r="H344" s="200"/>
      <c r="I344" s="200"/>
      <c r="J344" s="200"/>
      <c r="K344" s="200"/>
      <c r="L344" s="200"/>
      <c r="M344" s="200"/>
      <c r="N344" s="200"/>
      <c r="O344" s="200"/>
      <c r="P344" s="200"/>
      <c r="Q344" s="200"/>
      <c r="R344" s="200"/>
      <c r="S344" s="200"/>
      <c r="T344" s="200"/>
      <c r="U344" s="200"/>
      <c r="V344" s="200"/>
      <c r="W344" s="200"/>
      <c r="X344" s="200"/>
      <c r="Y344" s="200"/>
      <c r="Z344" s="200"/>
      <c r="AA344" s="200"/>
      <c r="AB344" s="200"/>
      <c r="AC344" s="200"/>
      <c r="AD344" s="200"/>
      <c r="AE344" s="200"/>
      <c r="AF344" s="200"/>
    </row>
    <row r="345" spans="1:32" ht="13">
      <c r="A345" s="200"/>
      <c r="B345" s="200"/>
      <c r="C345" s="200"/>
      <c r="D345" s="200"/>
      <c r="E345" s="286"/>
      <c r="F345" s="286"/>
      <c r="G345" s="287"/>
      <c r="H345" s="200"/>
      <c r="I345" s="200"/>
      <c r="J345" s="200"/>
      <c r="K345" s="200"/>
      <c r="L345" s="200"/>
      <c r="M345" s="200"/>
      <c r="N345" s="200"/>
      <c r="O345" s="200"/>
      <c r="P345" s="200"/>
      <c r="Q345" s="200"/>
      <c r="R345" s="200"/>
      <c r="S345" s="200"/>
      <c r="T345" s="200"/>
      <c r="U345" s="200"/>
      <c r="V345" s="200"/>
      <c r="W345" s="200"/>
      <c r="X345" s="200"/>
      <c r="Y345" s="200"/>
      <c r="Z345" s="200"/>
      <c r="AA345" s="200"/>
      <c r="AB345" s="200"/>
      <c r="AC345" s="200"/>
      <c r="AD345" s="200"/>
      <c r="AE345" s="200"/>
      <c r="AF345" s="200"/>
    </row>
    <row r="346" spans="1:32" ht="13">
      <c r="A346" s="200"/>
      <c r="B346" s="200"/>
      <c r="C346" s="200"/>
      <c r="D346" s="200"/>
      <c r="E346" s="286"/>
      <c r="F346" s="286"/>
      <c r="G346" s="287"/>
      <c r="H346" s="200"/>
      <c r="I346" s="200"/>
      <c r="J346" s="200"/>
      <c r="K346" s="200"/>
      <c r="L346" s="200"/>
      <c r="M346" s="200"/>
      <c r="N346" s="200"/>
      <c r="O346" s="200"/>
      <c r="P346" s="200"/>
      <c r="Q346" s="200"/>
      <c r="R346" s="200"/>
      <c r="S346" s="200"/>
      <c r="T346" s="200"/>
      <c r="U346" s="200"/>
      <c r="V346" s="200"/>
      <c r="W346" s="200"/>
      <c r="X346" s="200"/>
      <c r="Y346" s="200"/>
      <c r="Z346" s="200"/>
      <c r="AA346" s="200"/>
      <c r="AB346" s="200"/>
      <c r="AC346" s="200"/>
      <c r="AD346" s="200"/>
      <c r="AE346" s="200"/>
      <c r="AF346" s="200"/>
    </row>
    <row r="347" spans="1:32" ht="13">
      <c r="A347" s="200"/>
      <c r="B347" s="200"/>
      <c r="C347" s="200"/>
      <c r="D347" s="200"/>
      <c r="E347" s="286"/>
      <c r="F347" s="286"/>
      <c r="G347" s="287"/>
      <c r="H347" s="200"/>
      <c r="I347" s="200"/>
      <c r="J347" s="200"/>
      <c r="K347" s="200"/>
      <c r="L347" s="200"/>
      <c r="M347" s="200"/>
      <c r="N347" s="200"/>
      <c r="O347" s="200"/>
      <c r="P347" s="200"/>
      <c r="Q347" s="200"/>
      <c r="R347" s="200"/>
      <c r="S347" s="200"/>
      <c r="T347" s="200"/>
      <c r="U347" s="200"/>
      <c r="V347" s="200"/>
      <c r="W347" s="200"/>
      <c r="X347" s="200"/>
      <c r="Y347" s="200"/>
      <c r="Z347" s="200"/>
      <c r="AA347" s="200"/>
      <c r="AB347" s="200"/>
      <c r="AC347" s="200"/>
      <c r="AD347" s="200"/>
      <c r="AE347" s="200"/>
      <c r="AF347" s="200"/>
    </row>
    <row r="348" spans="1:32" ht="13">
      <c r="A348" s="200"/>
      <c r="B348" s="200"/>
      <c r="C348" s="200"/>
      <c r="D348" s="200"/>
      <c r="E348" s="286"/>
      <c r="F348" s="286"/>
      <c r="G348" s="287"/>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00"/>
      <c r="AF348" s="200"/>
    </row>
    <row r="349" spans="1:32" ht="13">
      <c r="A349" s="200"/>
      <c r="B349" s="200"/>
      <c r="C349" s="200"/>
      <c r="D349" s="200"/>
      <c r="E349" s="286"/>
      <c r="F349" s="286"/>
      <c r="G349" s="287"/>
      <c r="H349" s="200"/>
      <c r="I349" s="200"/>
      <c r="J349" s="200"/>
      <c r="K349" s="200"/>
      <c r="L349" s="200"/>
      <c r="M349" s="200"/>
      <c r="N349" s="200"/>
      <c r="O349" s="200"/>
      <c r="P349" s="200"/>
      <c r="Q349" s="200"/>
      <c r="R349" s="200"/>
      <c r="S349" s="200"/>
      <c r="T349" s="200"/>
      <c r="U349" s="200"/>
      <c r="V349" s="200"/>
      <c r="W349" s="200"/>
      <c r="X349" s="200"/>
      <c r="Y349" s="200"/>
      <c r="Z349" s="200"/>
      <c r="AA349" s="200"/>
      <c r="AB349" s="200"/>
      <c r="AC349" s="200"/>
      <c r="AD349" s="200"/>
      <c r="AE349" s="200"/>
      <c r="AF349" s="200"/>
    </row>
    <row r="350" spans="1:32" ht="13">
      <c r="A350" s="200"/>
      <c r="B350" s="200"/>
      <c r="C350" s="200"/>
      <c r="D350" s="200"/>
      <c r="E350" s="286"/>
      <c r="F350" s="286"/>
      <c r="G350" s="287"/>
      <c r="H350" s="200"/>
      <c r="I350" s="200"/>
      <c r="J350" s="200"/>
      <c r="K350" s="200"/>
      <c r="L350" s="200"/>
      <c r="M350" s="200"/>
      <c r="N350" s="200"/>
      <c r="O350" s="200"/>
      <c r="P350" s="200"/>
      <c r="Q350" s="200"/>
      <c r="R350" s="200"/>
      <c r="S350" s="200"/>
      <c r="T350" s="200"/>
      <c r="U350" s="200"/>
      <c r="V350" s="200"/>
      <c r="W350" s="200"/>
      <c r="X350" s="200"/>
      <c r="Y350" s="200"/>
      <c r="Z350" s="200"/>
      <c r="AA350" s="200"/>
      <c r="AB350" s="200"/>
      <c r="AC350" s="200"/>
      <c r="AD350" s="200"/>
      <c r="AE350" s="200"/>
      <c r="AF350" s="200"/>
    </row>
    <row r="351" spans="1:32" ht="13">
      <c r="A351" s="200"/>
      <c r="B351" s="200"/>
      <c r="C351" s="200"/>
      <c r="D351" s="200"/>
      <c r="E351" s="286"/>
      <c r="F351" s="286"/>
      <c r="G351" s="287"/>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row>
    <row r="352" spans="1:32" ht="13">
      <c r="A352" s="200"/>
      <c r="B352" s="200"/>
      <c r="C352" s="200"/>
      <c r="D352" s="200"/>
      <c r="E352" s="286"/>
      <c r="F352" s="286"/>
      <c r="G352" s="287"/>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row>
    <row r="353" spans="1:32" ht="13">
      <c r="A353" s="200"/>
      <c r="B353" s="200"/>
      <c r="C353" s="200"/>
      <c r="D353" s="200"/>
      <c r="E353" s="286"/>
      <c r="F353" s="286"/>
      <c r="G353" s="287"/>
      <c r="H353" s="200"/>
      <c r="I353" s="200"/>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200"/>
      <c r="AF353" s="200"/>
    </row>
    <row r="354" spans="1:32" ht="13">
      <c r="A354" s="200"/>
      <c r="B354" s="200"/>
      <c r="C354" s="200"/>
      <c r="D354" s="200"/>
      <c r="E354" s="286"/>
      <c r="F354" s="286"/>
      <c r="G354" s="287"/>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row>
    <row r="355" spans="1:32" ht="13">
      <c r="A355" s="200"/>
      <c r="B355" s="200"/>
      <c r="C355" s="200"/>
      <c r="D355" s="200"/>
      <c r="E355" s="286"/>
      <c r="F355" s="286"/>
      <c r="G355" s="287"/>
      <c r="H355" s="200"/>
      <c r="I355" s="200"/>
      <c r="J355" s="200"/>
      <c r="K355" s="200"/>
      <c r="L355" s="200"/>
      <c r="M355" s="200"/>
      <c r="N355" s="200"/>
      <c r="O355" s="200"/>
      <c r="P355" s="200"/>
      <c r="Q355" s="200"/>
      <c r="R355" s="200"/>
      <c r="S355" s="200"/>
      <c r="T355" s="200"/>
      <c r="U355" s="200"/>
      <c r="V355" s="200"/>
      <c r="W355" s="200"/>
      <c r="X355" s="200"/>
      <c r="Y355" s="200"/>
      <c r="Z355" s="200"/>
      <c r="AA355" s="200"/>
      <c r="AB355" s="200"/>
      <c r="AC355" s="200"/>
      <c r="AD355" s="200"/>
      <c r="AE355" s="200"/>
      <c r="AF355" s="200"/>
    </row>
    <row r="356" spans="1:32" ht="13">
      <c r="A356" s="200"/>
      <c r="B356" s="200"/>
      <c r="C356" s="200"/>
      <c r="D356" s="200"/>
      <c r="E356" s="286"/>
      <c r="F356" s="286"/>
      <c r="G356" s="287"/>
      <c r="H356" s="200"/>
      <c r="I356" s="200"/>
      <c r="J356" s="200"/>
      <c r="K356" s="200"/>
      <c r="L356" s="200"/>
      <c r="M356" s="200"/>
      <c r="N356" s="200"/>
      <c r="O356" s="200"/>
      <c r="P356" s="200"/>
      <c r="Q356" s="200"/>
      <c r="R356" s="200"/>
      <c r="S356" s="200"/>
      <c r="T356" s="200"/>
      <c r="U356" s="200"/>
      <c r="V356" s="200"/>
      <c r="W356" s="200"/>
      <c r="X356" s="200"/>
      <c r="Y356" s="200"/>
      <c r="Z356" s="200"/>
      <c r="AA356" s="200"/>
      <c r="AB356" s="200"/>
      <c r="AC356" s="200"/>
      <c r="AD356" s="200"/>
      <c r="AE356" s="200"/>
      <c r="AF356" s="200"/>
    </row>
    <row r="357" spans="1:32" ht="13">
      <c r="A357" s="200"/>
      <c r="B357" s="200"/>
      <c r="C357" s="200"/>
      <c r="D357" s="200"/>
      <c r="E357" s="286"/>
      <c r="F357" s="286"/>
      <c r="G357" s="287"/>
      <c r="H357" s="200"/>
      <c r="I357" s="200"/>
      <c r="J357" s="200"/>
      <c r="K357" s="200"/>
      <c r="L357" s="200"/>
      <c r="M357" s="200"/>
      <c r="N357" s="200"/>
      <c r="O357" s="200"/>
      <c r="P357" s="200"/>
      <c r="Q357" s="200"/>
      <c r="R357" s="200"/>
      <c r="S357" s="200"/>
      <c r="T357" s="200"/>
      <c r="U357" s="200"/>
      <c r="V357" s="200"/>
      <c r="W357" s="200"/>
      <c r="X357" s="200"/>
      <c r="Y357" s="200"/>
      <c r="Z357" s="200"/>
      <c r="AA357" s="200"/>
      <c r="AB357" s="200"/>
      <c r="AC357" s="200"/>
      <c r="AD357" s="200"/>
      <c r="AE357" s="200"/>
      <c r="AF357" s="200"/>
    </row>
    <row r="358" spans="1:32" ht="13">
      <c r="A358" s="200"/>
      <c r="B358" s="200"/>
      <c r="C358" s="200"/>
      <c r="D358" s="200"/>
      <c r="E358" s="286"/>
      <c r="F358" s="286"/>
      <c r="G358" s="287"/>
      <c r="H358" s="200"/>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00"/>
      <c r="AF358" s="200"/>
    </row>
    <row r="359" spans="1:32" ht="13">
      <c r="A359" s="200"/>
      <c r="B359" s="200"/>
      <c r="C359" s="200"/>
      <c r="D359" s="200"/>
      <c r="E359" s="286"/>
      <c r="F359" s="286"/>
      <c r="G359" s="287"/>
      <c r="H359" s="200"/>
      <c r="I359" s="200"/>
      <c r="J359" s="200"/>
      <c r="K359" s="200"/>
      <c r="L359" s="200"/>
      <c r="M359" s="200"/>
      <c r="N359" s="200"/>
      <c r="O359" s="200"/>
      <c r="P359" s="200"/>
      <c r="Q359" s="200"/>
      <c r="R359" s="200"/>
      <c r="S359" s="200"/>
      <c r="T359" s="200"/>
      <c r="U359" s="200"/>
      <c r="V359" s="200"/>
      <c r="W359" s="200"/>
      <c r="X359" s="200"/>
      <c r="Y359" s="200"/>
      <c r="Z359" s="200"/>
      <c r="AA359" s="200"/>
      <c r="AB359" s="200"/>
      <c r="AC359" s="200"/>
      <c r="AD359" s="200"/>
      <c r="AE359" s="200"/>
      <c r="AF359" s="200"/>
    </row>
    <row r="360" spans="1:32" ht="13">
      <c r="A360" s="200"/>
      <c r="B360" s="200"/>
      <c r="C360" s="200"/>
      <c r="D360" s="200"/>
      <c r="E360" s="286"/>
      <c r="F360" s="286"/>
      <c r="G360" s="287"/>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200"/>
      <c r="AE360" s="200"/>
      <c r="AF360" s="200"/>
    </row>
    <row r="361" spans="1:32" ht="13">
      <c r="A361" s="200"/>
      <c r="B361" s="200"/>
      <c r="C361" s="200"/>
      <c r="D361" s="200"/>
      <c r="E361" s="286"/>
      <c r="F361" s="286"/>
      <c r="G361" s="287"/>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200"/>
      <c r="AF361" s="200"/>
    </row>
    <row r="362" spans="1:32" ht="13">
      <c r="A362" s="200"/>
      <c r="B362" s="200"/>
      <c r="C362" s="200"/>
      <c r="D362" s="200"/>
      <c r="E362" s="286"/>
      <c r="F362" s="286"/>
      <c r="G362" s="287"/>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200"/>
      <c r="AF362" s="200"/>
    </row>
    <row r="363" spans="1:32" ht="13">
      <c r="A363" s="200"/>
      <c r="B363" s="200"/>
      <c r="C363" s="200"/>
      <c r="D363" s="200"/>
      <c r="E363" s="286"/>
      <c r="F363" s="286"/>
      <c r="G363" s="287"/>
      <c r="H363" s="200"/>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00"/>
      <c r="AF363" s="200"/>
    </row>
    <row r="364" spans="1:32" ht="13">
      <c r="A364" s="200"/>
      <c r="B364" s="200"/>
      <c r="C364" s="200"/>
      <c r="D364" s="200"/>
      <c r="E364" s="286"/>
      <c r="F364" s="286"/>
      <c r="G364" s="287"/>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c r="AE364" s="200"/>
      <c r="AF364" s="200"/>
    </row>
    <row r="365" spans="1:32" ht="13">
      <c r="A365" s="200"/>
      <c r="B365" s="200"/>
      <c r="C365" s="200"/>
      <c r="D365" s="200"/>
      <c r="E365" s="286"/>
      <c r="F365" s="286"/>
      <c r="G365" s="287"/>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c r="AE365" s="200"/>
      <c r="AF365" s="200"/>
    </row>
    <row r="366" spans="1:32" ht="13">
      <c r="A366" s="200"/>
      <c r="B366" s="200"/>
      <c r="C366" s="200"/>
      <c r="D366" s="200"/>
      <c r="E366" s="286"/>
      <c r="F366" s="286"/>
      <c r="G366" s="287"/>
      <c r="H366" s="200"/>
      <c r="I366" s="200"/>
      <c r="J366" s="200"/>
      <c r="K366" s="200"/>
      <c r="L366" s="200"/>
      <c r="M366" s="200"/>
      <c r="N366" s="200"/>
      <c r="O366" s="200"/>
      <c r="P366" s="200"/>
      <c r="Q366" s="200"/>
      <c r="R366" s="200"/>
      <c r="S366" s="200"/>
      <c r="T366" s="200"/>
      <c r="U366" s="200"/>
      <c r="V366" s="200"/>
      <c r="W366" s="200"/>
      <c r="X366" s="200"/>
      <c r="Y366" s="200"/>
      <c r="Z366" s="200"/>
      <c r="AA366" s="200"/>
      <c r="AB366" s="200"/>
      <c r="AC366" s="200"/>
      <c r="AD366" s="200"/>
      <c r="AE366" s="200"/>
      <c r="AF366" s="200"/>
    </row>
    <row r="367" spans="1:32" ht="13">
      <c r="A367" s="200"/>
      <c r="B367" s="200"/>
      <c r="C367" s="200"/>
      <c r="D367" s="200"/>
      <c r="E367" s="286"/>
      <c r="F367" s="286"/>
      <c r="G367" s="287"/>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row>
    <row r="368" spans="1:32" ht="13">
      <c r="A368" s="200"/>
      <c r="B368" s="200"/>
      <c r="C368" s="200"/>
      <c r="D368" s="200"/>
      <c r="E368" s="286"/>
      <c r="F368" s="286"/>
      <c r="G368" s="287"/>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row>
    <row r="369" spans="1:32" ht="13">
      <c r="A369" s="200"/>
      <c r="B369" s="200"/>
      <c r="C369" s="200"/>
      <c r="D369" s="200"/>
      <c r="E369" s="286"/>
      <c r="F369" s="286"/>
      <c r="G369" s="287"/>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row>
    <row r="370" spans="1:32" ht="13">
      <c r="A370" s="200"/>
      <c r="B370" s="200"/>
      <c r="C370" s="200"/>
      <c r="D370" s="200"/>
      <c r="E370" s="286"/>
      <c r="F370" s="286"/>
      <c r="G370" s="287"/>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row>
    <row r="371" spans="1:32" ht="13">
      <c r="A371" s="200"/>
      <c r="B371" s="200"/>
      <c r="C371" s="200"/>
      <c r="D371" s="200"/>
      <c r="E371" s="286"/>
      <c r="F371" s="286"/>
      <c r="G371" s="287"/>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row>
    <row r="372" spans="1:32" ht="13">
      <c r="A372" s="200"/>
      <c r="B372" s="200"/>
      <c r="C372" s="200"/>
      <c r="D372" s="200"/>
      <c r="E372" s="286"/>
      <c r="F372" s="286"/>
      <c r="G372" s="287"/>
      <c r="H372" s="200"/>
      <c r="I372" s="200"/>
      <c r="J372" s="200"/>
      <c r="K372" s="200"/>
      <c r="L372" s="200"/>
      <c r="M372" s="200"/>
      <c r="N372" s="200"/>
      <c r="O372" s="200"/>
      <c r="P372" s="200"/>
      <c r="Q372" s="200"/>
      <c r="R372" s="200"/>
      <c r="S372" s="200"/>
      <c r="T372" s="200"/>
      <c r="U372" s="200"/>
      <c r="V372" s="200"/>
      <c r="W372" s="200"/>
      <c r="X372" s="200"/>
      <c r="Y372" s="200"/>
      <c r="Z372" s="200"/>
      <c r="AA372" s="200"/>
      <c r="AB372" s="200"/>
      <c r="AC372" s="200"/>
      <c r="AD372" s="200"/>
      <c r="AE372" s="200"/>
      <c r="AF372" s="200"/>
    </row>
    <row r="373" spans="1:32" ht="13">
      <c r="A373" s="200"/>
      <c r="B373" s="200"/>
      <c r="C373" s="200"/>
      <c r="D373" s="200"/>
      <c r="E373" s="286"/>
      <c r="F373" s="286"/>
      <c r="G373" s="287"/>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row>
    <row r="374" spans="1:32" ht="13">
      <c r="A374" s="200"/>
      <c r="B374" s="200"/>
      <c r="C374" s="200"/>
      <c r="D374" s="200"/>
      <c r="E374" s="286"/>
      <c r="F374" s="286"/>
      <c r="G374" s="287"/>
      <c r="H374" s="200"/>
      <c r="I374" s="200"/>
      <c r="J374" s="200"/>
      <c r="K374" s="200"/>
      <c r="L374" s="200"/>
      <c r="M374" s="200"/>
      <c r="N374" s="200"/>
      <c r="O374" s="200"/>
      <c r="P374" s="200"/>
      <c r="Q374" s="200"/>
      <c r="R374" s="200"/>
      <c r="S374" s="200"/>
      <c r="T374" s="200"/>
      <c r="U374" s="200"/>
      <c r="V374" s="200"/>
      <c r="W374" s="200"/>
      <c r="X374" s="200"/>
      <c r="Y374" s="200"/>
      <c r="Z374" s="200"/>
      <c r="AA374" s="200"/>
      <c r="AB374" s="200"/>
      <c r="AC374" s="200"/>
      <c r="AD374" s="200"/>
      <c r="AE374" s="200"/>
      <c r="AF374" s="200"/>
    </row>
    <row r="375" spans="1:32" ht="13">
      <c r="A375" s="200"/>
      <c r="B375" s="200"/>
      <c r="C375" s="200"/>
      <c r="D375" s="200"/>
      <c r="E375" s="286"/>
      <c r="F375" s="286"/>
      <c r="G375" s="287"/>
      <c r="H375" s="200"/>
      <c r="I375" s="200"/>
      <c r="J375" s="200"/>
      <c r="K375" s="200"/>
      <c r="L375" s="200"/>
      <c r="M375" s="200"/>
      <c r="N375" s="200"/>
      <c r="O375" s="200"/>
      <c r="P375" s="200"/>
      <c r="Q375" s="200"/>
      <c r="R375" s="200"/>
      <c r="S375" s="200"/>
      <c r="T375" s="200"/>
      <c r="U375" s="200"/>
      <c r="V375" s="200"/>
      <c r="W375" s="200"/>
      <c r="X375" s="200"/>
      <c r="Y375" s="200"/>
      <c r="Z375" s="200"/>
      <c r="AA375" s="200"/>
      <c r="AB375" s="200"/>
      <c r="AC375" s="200"/>
      <c r="AD375" s="200"/>
      <c r="AE375" s="200"/>
      <c r="AF375" s="200"/>
    </row>
    <row r="376" spans="1:32" ht="13">
      <c r="A376" s="200"/>
      <c r="B376" s="200"/>
      <c r="C376" s="200"/>
      <c r="D376" s="200"/>
      <c r="E376" s="286"/>
      <c r="F376" s="286"/>
      <c r="G376" s="287"/>
      <c r="H376" s="200"/>
      <c r="I376" s="200"/>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row>
    <row r="377" spans="1:32" ht="13">
      <c r="A377" s="200"/>
      <c r="B377" s="200"/>
      <c r="C377" s="200"/>
      <c r="D377" s="200"/>
      <c r="E377" s="286"/>
      <c r="F377" s="286"/>
      <c r="G377" s="287"/>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row>
    <row r="378" spans="1:32" ht="13">
      <c r="A378" s="200"/>
      <c r="B378" s="200"/>
      <c r="C378" s="200"/>
      <c r="D378" s="200"/>
      <c r="E378" s="286"/>
      <c r="F378" s="286"/>
      <c r="G378" s="287"/>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row>
    <row r="379" spans="1:32" ht="13">
      <c r="A379" s="200"/>
      <c r="B379" s="200"/>
      <c r="C379" s="200"/>
      <c r="D379" s="200"/>
      <c r="E379" s="286"/>
      <c r="F379" s="286"/>
      <c r="G379" s="287"/>
      <c r="H379" s="200"/>
      <c r="I379" s="200"/>
      <c r="J379" s="200"/>
      <c r="K379" s="200"/>
      <c r="L379" s="200"/>
      <c r="M379" s="200"/>
      <c r="N379" s="200"/>
      <c r="O379" s="200"/>
      <c r="P379" s="200"/>
      <c r="Q379" s="200"/>
      <c r="R379" s="200"/>
      <c r="S379" s="200"/>
      <c r="T379" s="200"/>
      <c r="U379" s="200"/>
      <c r="V379" s="200"/>
      <c r="W379" s="200"/>
      <c r="X379" s="200"/>
      <c r="Y379" s="200"/>
      <c r="Z379" s="200"/>
      <c r="AA379" s="200"/>
      <c r="AB379" s="200"/>
      <c r="AC379" s="200"/>
      <c r="AD379" s="200"/>
      <c r="AE379" s="200"/>
      <c r="AF379" s="200"/>
    </row>
    <row r="380" spans="1:32" ht="13">
      <c r="A380" s="200"/>
      <c r="B380" s="200"/>
      <c r="C380" s="200"/>
      <c r="D380" s="200"/>
      <c r="E380" s="286"/>
      <c r="F380" s="286"/>
      <c r="G380" s="287"/>
      <c r="H380" s="200"/>
      <c r="I380" s="200"/>
      <c r="J380" s="200"/>
      <c r="K380" s="200"/>
      <c r="L380" s="200"/>
      <c r="M380" s="200"/>
      <c r="N380" s="200"/>
      <c r="O380" s="200"/>
      <c r="P380" s="200"/>
      <c r="Q380" s="200"/>
      <c r="R380" s="200"/>
      <c r="S380" s="200"/>
      <c r="T380" s="200"/>
      <c r="U380" s="200"/>
      <c r="V380" s="200"/>
      <c r="W380" s="200"/>
      <c r="X380" s="200"/>
      <c r="Y380" s="200"/>
      <c r="Z380" s="200"/>
      <c r="AA380" s="200"/>
      <c r="AB380" s="200"/>
      <c r="AC380" s="200"/>
      <c r="AD380" s="200"/>
      <c r="AE380" s="200"/>
      <c r="AF380" s="200"/>
    </row>
    <row r="381" spans="1:32" ht="13">
      <c r="A381" s="200"/>
      <c r="B381" s="200"/>
      <c r="C381" s="200"/>
      <c r="D381" s="200"/>
      <c r="E381" s="286"/>
      <c r="F381" s="286"/>
      <c r="G381" s="287"/>
      <c r="H381" s="200"/>
      <c r="I381" s="200"/>
      <c r="J381" s="200"/>
      <c r="K381" s="200"/>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row>
    <row r="382" spans="1:32" ht="13">
      <c r="A382" s="200"/>
      <c r="B382" s="200"/>
      <c r="C382" s="200"/>
      <c r="D382" s="200"/>
      <c r="E382" s="286"/>
      <c r="F382" s="286"/>
      <c r="G382" s="287"/>
      <c r="H382" s="200"/>
      <c r="I382" s="200"/>
      <c r="J382" s="200"/>
      <c r="K382" s="200"/>
      <c r="L382" s="200"/>
      <c r="M382" s="200"/>
      <c r="N382" s="200"/>
      <c r="O382" s="200"/>
      <c r="P382" s="200"/>
      <c r="Q382" s="200"/>
      <c r="R382" s="200"/>
      <c r="S382" s="200"/>
      <c r="T382" s="200"/>
      <c r="U382" s="200"/>
      <c r="V382" s="200"/>
      <c r="W382" s="200"/>
      <c r="X382" s="200"/>
      <c r="Y382" s="200"/>
      <c r="Z382" s="200"/>
      <c r="AA382" s="200"/>
      <c r="AB382" s="200"/>
      <c r="AC382" s="200"/>
      <c r="AD382" s="200"/>
      <c r="AE382" s="200"/>
      <c r="AF382" s="200"/>
    </row>
    <row r="383" spans="1:32" ht="13">
      <c r="A383" s="200"/>
      <c r="B383" s="200"/>
      <c r="C383" s="200"/>
      <c r="D383" s="200"/>
      <c r="E383" s="286"/>
      <c r="F383" s="286"/>
      <c r="G383" s="287"/>
      <c r="H383" s="200"/>
      <c r="I383" s="200"/>
      <c r="J383" s="200"/>
      <c r="K383" s="200"/>
      <c r="L383" s="200"/>
      <c r="M383" s="200"/>
      <c r="N383" s="200"/>
      <c r="O383" s="200"/>
      <c r="P383" s="200"/>
      <c r="Q383" s="200"/>
      <c r="R383" s="200"/>
      <c r="S383" s="200"/>
      <c r="T383" s="200"/>
      <c r="U383" s="200"/>
      <c r="V383" s="200"/>
      <c r="W383" s="200"/>
      <c r="X383" s="200"/>
      <c r="Y383" s="200"/>
      <c r="Z383" s="200"/>
      <c r="AA383" s="200"/>
      <c r="AB383" s="200"/>
      <c r="AC383" s="200"/>
      <c r="AD383" s="200"/>
      <c r="AE383" s="200"/>
      <c r="AF383" s="200"/>
    </row>
    <row r="384" spans="1:32" ht="13">
      <c r="A384" s="200"/>
      <c r="B384" s="200"/>
      <c r="C384" s="200"/>
      <c r="D384" s="200"/>
      <c r="E384" s="286"/>
      <c r="F384" s="286"/>
      <c r="G384" s="287"/>
      <c r="H384" s="200"/>
      <c r="I384" s="200"/>
      <c r="J384" s="200"/>
      <c r="K384" s="200"/>
      <c r="L384" s="200"/>
      <c r="M384" s="200"/>
      <c r="N384" s="200"/>
      <c r="O384" s="200"/>
      <c r="P384" s="200"/>
      <c r="Q384" s="200"/>
      <c r="R384" s="200"/>
      <c r="S384" s="200"/>
      <c r="T384" s="200"/>
      <c r="U384" s="200"/>
      <c r="V384" s="200"/>
      <c r="W384" s="200"/>
      <c r="X384" s="200"/>
      <c r="Y384" s="200"/>
      <c r="Z384" s="200"/>
      <c r="AA384" s="200"/>
      <c r="AB384" s="200"/>
      <c r="AC384" s="200"/>
      <c r="AD384" s="200"/>
      <c r="AE384" s="200"/>
      <c r="AF384" s="200"/>
    </row>
    <row r="385" spans="1:32" ht="13">
      <c r="A385" s="200"/>
      <c r="B385" s="200"/>
      <c r="C385" s="200"/>
      <c r="D385" s="200"/>
      <c r="E385" s="286"/>
      <c r="F385" s="286"/>
      <c r="G385" s="287"/>
      <c r="H385" s="200"/>
      <c r="I385" s="200"/>
      <c r="J385" s="200"/>
      <c r="K385" s="200"/>
      <c r="L385" s="200"/>
      <c r="M385" s="200"/>
      <c r="N385" s="200"/>
      <c r="O385" s="200"/>
      <c r="P385" s="200"/>
      <c r="Q385" s="200"/>
      <c r="R385" s="200"/>
      <c r="S385" s="200"/>
      <c r="T385" s="200"/>
      <c r="U385" s="200"/>
      <c r="V385" s="200"/>
      <c r="W385" s="200"/>
      <c r="X385" s="200"/>
      <c r="Y385" s="200"/>
      <c r="Z385" s="200"/>
      <c r="AA385" s="200"/>
      <c r="AB385" s="200"/>
      <c r="AC385" s="200"/>
      <c r="AD385" s="200"/>
      <c r="AE385" s="200"/>
      <c r="AF385" s="200"/>
    </row>
    <row r="386" spans="1:32" ht="13">
      <c r="A386" s="200"/>
      <c r="B386" s="200"/>
      <c r="C386" s="200"/>
      <c r="D386" s="200"/>
      <c r="E386" s="286"/>
      <c r="F386" s="286"/>
      <c r="G386" s="287"/>
      <c r="H386" s="200"/>
      <c r="I386" s="200"/>
      <c r="J386" s="200"/>
      <c r="K386" s="200"/>
      <c r="L386" s="200"/>
      <c r="M386" s="200"/>
      <c r="N386" s="200"/>
      <c r="O386" s="200"/>
      <c r="P386" s="200"/>
      <c r="Q386" s="200"/>
      <c r="R386" s="200"/>
      <c r="S386" s="200"/>
      <c r="T386" s="200"/>
      <c r="U386" s="200"/>
      <c r="V386" s="200"/>
      <c r="W386" s="200"/>
      <c r="X386" s="200"/>
      <c r="Y386" s="200"/>
      <c r="Z386" s="200"/>
      <c r="AA386" s="200"/>
      <c r="AB386" s="200"/>
      <c r="AC386" s="200"/>
      <c r="AD386" s="200"/>
      <c r="AE386" s="200"/>
      <c r="AF386" s="200"/>
    </row>
    <row r="387" spans="1:32" ht="13">
      <c r="A387" s="200"/>
      <c r="B387" s="200"/>
      <c r="C387" s="200"/>
      <c r="D387" s="200"/>
      <c r="E387" s="286"/>
      <c r="F387" s="286"/>
      <c r="G387" s="287"/>
      <c r="H387" s="200"/>
      <c r="I387" s="200"/>
      <c r="J387" s="200"/>
      <c r="K387" s="200"/>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row>
    <row r="388" spans="1:32" ht="13">
      <c r="A388" s="200"/>
      <c r="B388" s="200"/>
      <c r="C388" s="200"/>
      <c r="D388" s="200"/>
      <c r="E388" s="286"/>
      <c r="F388" s="286"/>
      <c r="G388" s="287"/>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row>
    <row r="389" spans="1:32" ht="13">
      <c r="A389" s="200"/>
      <c r="B389" s="200"/>
      <c r="C389" s="200"/>
      <c r="D389" s="200"/>
      <c r="E389" s="286"/>
      <c r="F389" s="286"/>
      <c r="G389" s="287"/>
      <c r="H389" s="200"/>
      <c r="I389" s="200"/>
      <c r="J389" s="200"/>
      <c r="K389" s="200"/>
      <c r="L389" s="200"/>
      <c r="M389" s="200"/>
      <c r="N389" s="200"/>
      <c r="O389" s="200"/>
      <c r="P389" s="200"/>
      <c r="Q389" s="200"/>
      <c r="R389" s="200"/>
      <c r="S389" s="200"/>
      <c r="T389" s="200"/>
      <c r="U389" s="200"/>
      <c r="V389" s="200"/>
      <c r="W389" s="200"/>
      <c r="X389" s="200"/>
      <c r="Y389" s="200"/>
      <c r="Z389" s="200"/>
      <c r="AA389" s="200"/>
      <c r="AB389" s="200"/>
      <c r="AC389" s="200"/>
      <c r="AD389" s="200"/>
      <c r="AE389" s="200"/>
      <c r="AF389" s="200"/>
    </row>
    <row r="390" spans="1:32" ht="13">
      <c r="A390" s="200"/>
      <c r="B390" s="200"/>
      <c r="C390" s="200"/>
      <c r="D390" s="200"/>
      <c r="E390" s="286"/>
      <c r="F390" s="286"/>
      <c r="G390" s="287"/>
      <c r="H390" s="200"/>
      <c r="I390" s="200"/>
      <c r="J390" s="200"/>
      <c r="K390" s="200"/>
      <c r="L390" s="200"/>
      <c r="M390" s="200"/>
      <c r="N390" s="200"/>
      <c r="O390" s="200"/>
      <c r="P390" s="200"/>
      <c r="Q390" s="200"/>
      <c r="R390" s="200"/>
      <c r="S390" s="200"/>
      <c r="T390" s="200"/>
      <c r="U390" s="200"/>
      <c r="V390" s="200"/>
      <c r="W390" s="200"/>
      <c r="X390" s="200"/>
      <c r="Y390" s="200"/>
      <c r="Z390" s="200"/>
      <c r="AA390" s="200"/>
      <c r="AB390" s="200"/>
      <c r="AC390" s="200"/>
      <c r="AD390" s="200"/>
      <c r="AE390" s="200"/>
      <c r="AF390" s="200"/>
    </row>
    <row r="391" spans="1:32" ht="13">
      <c r="A391" s="200"/>
      <c r="B391" s="200"/>
      <c r="C391" s="200"/>
      <c r="D391" s="200"/>
      <c r="E391" s="286"/>
      <c r="F391" s="286"/>
      <c r="G391" s="287"/>
      <c r="H391" s="200"/>
      <c r="I391" s="200"/>
      <c r="J391" s="200"/>
      <c r="K391" s="200"/>
      <c r="L391" s="200"/>
      <c r="M391" s="200"/>
      <c r="N391" s="200"/>
      <c r="O391" s="200"/>
      <c r="P391" s="200"/>
      <c r="Q391" s="200"/>
      <c r="R391" s="200"/>
      <c r="S391" s="200"/>
      <c r="T391" s="200"/>
      <c r="U391" s="200"/>
      <c r="V391" s="200"/>
      <c r="W391" s="200"/>
      <c r="X391" s="200"/>
      <c r="Y391" s="200"/>
      <c r="Z391" s="200"/>
      <c r="AA391" s="200"/>
      <c r="AB391" s="200"/>
      <c r="AC391" s="200"/>
      <c r="AD391" s="200"/>
      <c r="AE391" s="200"/>
      <c r="AF391" s="200"/>
    </row>
    <row r="392" spans="1:32" ht="13">
      <c r="A392" s="200"/>
      <c r="B392" s="200"/>
      <c r="C392" s="200"/>
      <c r="D392" s="200"/>
      <c r="E392" s="286"/>
      <c r="F392" s="286"/>
      <c r="G392" s="287"/>
      <c r="H392" s="200"/>
      <c r="I392" s="200"/>
      <c r="J392" s="200"/>
      <c r="K392" s="200"/>
      <c r="L392" s="200"/>
      <c r="M392" s="200"/>
      <c r="N392" s="200"/>
      <c r="O392" s="200"/>
      <c r="P392" s="200"/>
      <c r="Q392" s="200"/>
      <c r="R392" s="200"/>
      <c r="S392" s="200"/>
      <c r="T392" s="200"/>
      <c r="U392" s="200"/>
      <c r="V392" s="200"/>
      <c r="W392" s="200"/>
      <c r="X392" s="200"/>
      <c r="Y392" s="200"/>
      <c r="Z392" s="200"/>
      <c r="AA392" s="200"/>
      <c r="AB392" s="200"/>
      <c r="AC392" s="200"/>
      <c r="AD392" s="200"/>
      <c r="AE392" s="200"/>
      <c r="AF392" s="200"/>
    </row>
    <row r="393" spans="1:32" ht="13">
      <c r="A393" s="200"/>
      <c r="B393" s="200"/>
      <c r="C393" s="200"/>
      <c r="D393" s="200"/>
      <c r="E393" s="286"/>
      <c r="F393" s="286"/>
      <c r="G393" s="287"/>
      <c r="H393" s="200"/>
      <c r="I393" s="200"/>
      <c r="J393" s="200"/>
      <c r="K393" s="200"/>
      <c r="L393" s="200"/>
      <c r="M393" s="200"/>
      <c r="N393" s="200"/>
      <c r="O393" s="200"/>
      <c r="P393" s="200"/>
      <c r="Q393" s="200"/>
      <c r="R393" s="200"/>
      <c r="S393" s="200"/>
      <c r="T393" s="200"/>
      <c r="U393" s="200"/>
      <c r="V393" s="200"/>
      <c r="W393" s="200"/>
      <c r="X393" s="200"/>
      <c r="Y393" s="200"/>
      <c r="Z393" s="200"/>
      <c r="AA393" s="200"/>
      <c r="AB393" s="200"/>
      <c r="AC393" s="200"/>
      <c r="AD393" s="200"/>
      <c r="AE393" s="200"/>
      <c r="AF393" s="200"/>
    </row>
    <row r="394" spans="1:32" ht="13">
      <c r="A394" s="200"/>
      <c r="B394" s="200"/>
      <c r="C394" s="200"/>
      <c r="D394" s="200"/>
      <c r="E394" s="286"/>
      <c r="F394" s="286"/>
      <c r="G394" s="287"/>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200"/>
    </row>
    <row r="395" spans="1:32" ht="13">
      <c r="A395" s="200"/>
      <c r="B395" s="200"/>
      <c r="C395" s="200"/>
      <c r="D395" s="200"/>
      <c r="E395" s="286"/>
      <c r="F395" s="286"/>
      <c r="G395" s="287"/>
      <c r="H395" s="200"/>
      <c r="I395" s="200"/>
      <c r="J395" s="200"/>
      <c r="K395" s="200"/>
      <c r="L395" s="200"/>
      <c r="M395" s="200"/>
      <c r="N395" s="200"/>
      <c r="O395" s="200"/>
      <c r="P395" s="200"/>
      <c r="Q395" s="200"/>
      <c r="R395" s="200"/>
      <c r="S395" s="200"/>
      <c r="T395" s="200"/>
      <c r="U395" s="200"/>
      <c r="V395" s="200"/>
      <c r="W395" s="200"/>
      <c r="X395" s="200"/>
      <c r="Y395" s="200"/>
      <c r="Z395" s="200"/>
      <c r="AA395" s="200"/>
      <c r="AB395" s="200"/>
      <c r="AC395" s="200"/>
      <c r="AD395" s="200"/>
      <c r="AE395" s="200"/>
      <c r="AF395" s="200"/>
    </row>
    <row r="396" spans="1:32" ht="13">
      <c r="A396" s="200"/>
      <c r="B396" s="200"/>
      <c r="C396" s="200"/>
      <c r="D396" s="200"/>
      <c r="E396" s="286"/>
      <c r="F396" s="286"/>
      <c r="G396" s="287"/>
      <c r="H396" s="200"/>
      <c r="I396" s="200"/>
      <c r="J396" s="200"/>
      <c r="K396" s="200"/>
      <c r="L396" s="200"/>
      <c r="M396" s="200"/>
      <c r="N396" s="200"/>
      <c r="O396" s="200"/>
      <c r="P396" s="200"/>
      <c r="Q396" s="200"/>
      <c r="R396" s="200"/>
      <c r="S396" s="200"/>
      <c r="T396" s="200"/>
      <c r="U396" s="200"/>
      <c r="V396" s="200"/>
      <c r="W396" s="200"/>
      <c r="X396" s="200"/>
      <c r="Y396" s="200"/>
      <c r="Z396" s="200"/>
      <c r="AA396" s="200"/>
      <c r="AB396" s="200"/>
      <c r="AC396" s="200"/>
      <c r="AD396" s="200"/>
      <c r="AE396" s="200"/>
      <c r="AF396" s="200"/>
    </row>
    <row r="397" spans="1:32" ht="13">
      <c r="A397" s="200"/>
      <c r="B397" s="200"/>
      <c r="C397" s="200"/>
      <c r="D397" s="200"/>
      <c r="E397" s="286"/>
      <c r="F397" s="286"/>
      <c r="G397" s="287"/>
      <c r="H397" s="200"/>
      <c r="I397" s="200"/>
      <c r="J397" s="200"/>
      <c r="K397" s="200"/>
      <c r="L397" s="200"/>
      <c r="M397" s="200"/>
      <c r="N397" s="200"/>
      <c r="O397" s="200"/>
      <c r="P397" s="200"/>
      <c r="Q397" s="200"/>
      <c r="R397" s="200"/>
      <c r="S397" s="200"/>
      <c r="T397" s="200"/>
      <c r="U397" s="200"/>
      <c r="V397" s="200"/>
      <c r="W397" s="200"/>
      <c r="X397" s="200"/>
      <c r="Y397" s="200"/>
      <c r="Z397" s="200"/>
      <c r="AA397" s="200"/>
      <c r="AB397" s="200"/>
      <c r="AC397" s="200"/>
      <c r="AD397" s="200"/>
      <c r="AE397" s="200"/>
      <c r="AF397" s="200"/>
    </row>
    <row r="398" spans="1:32" ht="13">
      <c r="A398" s="200"/>
      <c r="B398" s="200"/>
      <c r="C398" s="200"/>
      <c r="D398" s="200"/>
      <c r="E398" s="286"/>
      <c r="F398" s="286"/>
      <c r="G398" s="287"/>
      <c r="H398" s="200"/>
      <c r="I398" s="200"/>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200"/>
      <c r="AF398" s="200"/>
    </row>
    <row r="399" spans="1:32" ht="13">
      <c r="A399" s="200"/>
      <c r="B399" s="200"/>
      <c r="C399" s="200"/>
      <c r="D399" s="200"/>
      <c r="E399" s="286"/>
      <c r="F399" s="286"/>
      <c r="G399" s="287"/>
      <c r="H399" s="200"/>
      <c r="I399" s="200"/>
      <c r="J399" s="200"/>
      <c r="K399" s="200"/>
      <c r="L399" s="200"/>
      <c r="M399" s="200"/>
      <c r="N399" s="200"/>
      <c r="O399" s="200"/>
      <c r="P399" s="200"/>
      <c r="Q399" s="200"/>
      <c r="R399" s="200"/>
      <c r="S399" s="200"/>
      <c r="T399" s="200"/>
      <c r="U399" s="200"/>
      <c r="V399" s="200"/>
      <c r="W399" s="200"/>
      <c r="X399" s="200"/>
      <c r="Y399" s="200"/>
      <c r="Z399" s="200"/>
      <c r="AA399" s="200"/>
      <c r="AB399" s="200"/>
      <c r="AC399" s="200"/>
      <c r="AD399" s="200"/>
      <c r="AE399" s="200"/>
      <c r="AF399" s="200"/>
    </row>
    <row r="400" spans="1:32" ht="13">
      <c r="A400" s="200"/>
      <c r="B400" s="200"/>
      <c r="C400" s="200"/>
      <c r="D400" s="200"/>
      <c r="E400" s="286"/>
      <c r="F400" s="286"/>
      <c r="G400" s="287"/>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200"/>
    </row>
    <row r="401" spans="1:32" ht="13">
      <c r="A401" s="200"/>
      <c r="B401" s="200"/>
      <c r="C401" s="200"/>
      <c r="D401" s="200"/>
      <c r="E401" s="286"/>
      <c r="F401" s="286"/>
      <c r="G401" s="287"/>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row>
    <row r="402" spans="1:32" ht="13">
      <c r="A402" s="200"/>
      <c r="B402" s="200"/>
      <c r="C402" s="200"/>
      <c r="D402" s="200"/>
      <c r="E402" s="286"/>
      <c r="F402" s="286"/>
      <c r="G402" s="287"/>
      <c r="H402" s="200"/>
      <c r="I402" s="200"/>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200"/>
      <c r="AF402" s="200"/>
    </row>
    <row r="403" spans="1:32" ht="13">
      <c r="A403" s="200"/>
      <c r="B403" s="200"/>
      <c r="C403" s="200"/>
      <c r="D403" s="200"/>
      <c r="E403" s="286"/>
      <c r="F403" s="286"/>
      <c r="G403" s="287"/>
      <c r="H403" s="200"/>
      <c r="I403" s="200"/>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200"/>
      <c r="AF403" s="200"/>
    </row>
    <row r="404" spans="1:32" ht="13">
      <c r="A404" s="200"/>
      <c r="B404" s="200"/>
      <c r="C404" s="200"/>
      <c r="D404" s="200"/>
      <c r="E404" s="286"/>
      <c r="F404" s="286"/>
      <c r="G404" s="287"/>
      <c r="H404" s="200"/>
      <c r="I404" s="200"/>
      <c r="J404" s="200"/>
      <c r="K404" s="200"/>
      <c r="L404" s="200"/>
      <c r="M404" s="200"/>
      <c r="N404" s="200"/>
      <c r="O404" s="200"/>
      <c r="P404" s="200"/>
      <c r="Q404" s="200"/>
      <c r="R404" s="200"/>
      <c r="S404" s="200"/>
      <c r="T404" s="200"/>
      <c r="U404" s="200"/>
      <c r="V404" s="200"/>
      <c r="W404" s="200"/>
      <c r="X404" s="200"/>
      <c r="Y404" s="200"/>
      <c r="Z404" s="200"/>
      <c r="AA404" s="200"/>
      <c r="AB404" s="200"/>
      <c r="AC404" s="200"/>
      <c r="AD404" s="200"/>
      <c r="AE404" s="200"/>
      <c r="AF404" s="200"/>
    </row>
    <row r="405" spans="1:32" ht="13">
      <c r="A405" s="200"/>
      <c r="B405" s="200"/>
      <c r="C405" s="200"/>
      <c r="D405" s="200"/>
      <c r="E405" s="286"/>
      <c r="F405" s="286"/>
      <c r="G405" s="287"/>
      <c r="H405" s="200"/>
      <c r="I405" s="200"/>
      <c r="J405" s="200"/>
      <c r="K405" s="200"/>
      <c r="L405" s="200"/>
      <c r="M405" s="200"/>
      <c r="N405" s="200"/>
      <c r="O405" s="200"/>
      <c r="P405" s="200"/>
      <c r="Q405" s="200"/>
      <c r="R405" s="200"/>
      <c r="S405" s="200"/>
      <c r="T405" s="200"/>
      <c r="U405" s="200"/>
      <c r="V405" s="200"/>
      <c r="W405" s="200"/>
      <c r="X405" s="200"/>
      <c r="Y405" s="200"/>
      <c r="Z405" s="200"/>
      <c r="AA405" s="200"/>
      <c r="AB405" s="200"/>
      <c r="AC405" s="200"/>
      <c r="AD405" s="200"/>
      <c r="AE405" s="200"/>
      <c r="AF405" s="200"/>
    </row>
    <row r="406" spans="1:32" ht="13">
      <c r="A406" s="200"/>
      <c r="B406" s="200"/>
      <c r="C406" s="200"/>
      <c r="D406" s="200"/>
      <c r="E406" s="286"/>
      <c r="F406" s="286"/>
      <c r="G406" s="287"/>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row>
    <row r="407" spans="1:32" ht="13">
      <c r="A407" s="200"/>
      <c r="B407" s="200"/>
      <c r="C407" s="200"/>
      <c r="D407" s="200"/>
      <c r="E407" s="286"/>
      <c r="F407" s="286"/>
      <c r="G407" s="287"/>
      <c r="H407" s="200"/>
      <c r="I407" s="20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row>
    <row r="408" spans="1:32" ht="13">
      <c r="A408" s="200"/>
      <c r="B408" s="200"/>
      <c r="C408" s="200"/>
      <c r="D408" s="200"/>
      <c r="E408" s="286"/>
      <c r="F408" s="286"/>
      <c r="G408" s="287"/>
      <c r="H408" s="200"/>
      <c r="I408" s="200"/>
      <c r="J408" s="200"/>
      <c r="K408" s="200"/>
      <c r="L408" s="200"/>
      <c r="M408" s="200"/>
      <c r="N408" s="200"/>
      <c r="O408" s="200"/>
      <c r="P408" s="200"/>
      <c r="Q408" s="200"/>
      <c r="R408" s="200"/>
      <c r="S408" s="200"/>
      <c r="T408" s="200"/>
      <c r="U408" s="200"/>
      <c r="V408" s="200"/>
      <c r="W408" s="200"/>
      <c r="X408" s="200"/>
      <c r="Y408" s="200"/>
      <c r="Z408" s="200"/>
      <c r="AA408" s="200"/>
      <c r="AB408" s="200"/>
      <c r="AC408" s="200"/>
      <c r="AD408" s="200"/>
      <c r="AE408" s="200"/>
      <c r="AF408" s="200"/>
    </row>
    <row r="409" spans="1:32" ht="13">
      <c r="A409" s="200"/>
      <c r="B409" s="200"/>
      <c r="C409" s="200"/>
      <c r="D409" s="200"/>
      <c r="E409" s="286"/>
      <c r="F409" s="286"/>
      <c r="G409" s="287"/>
      <c r="H409" s="200"/>
      <c r="I409" s="200"/>
      <c r="J409" s="200"/>
      <c r="K409" s="200"/>
      <c r="L409" s="200"/>
      <c r="M409" s="200"/>
      <c r="N409" s="200"/>
      <c r="O409" s="200"/>
      <c r="P409" s="200"/>
      <c r="Q409" s="200"/>
      <c r="R409" s="200"/>
      <c r="S409" s="200"/>
      <c r="T409" s="200"/>
      <c r="U409" s="200"/>
      <c r="V409" s="200"/>
      <c r="W409" s="200"/>
      <c r="X409" s="200"/>
      <c r="Y409" s="200"/>
      <c r="Z409" s="200"/>
      <c r="AA409" s="200"/>
      <c r="AB409" s="200"/>
      <c r="AC409" s="200"/>
      <c r="AD409" s="200"/>
      <c r="AE409" s="200"/>
      <c r="AF409" s="200"/>
    </row>
    <row r="410" spans="1:32" ht="13">
      <c r="A410" s="200"/>
      <c r="B410" s="200"/>
      <c r="C410" s="200"/>
      <c r="D410" s="200"/>
      <c r="E410" s="286"/>
      <c r="F410" s="286"/>
      <c r="G410" s="287"/>
      <c r="H410" s="200"/>
      <c r="I410" s="200"/>
      <c r="J410" s="200"/>
      <c r="K410" s="200"/>
      <c r="L410" s="200"/>
      <c r="M410" s="200"/>
      <c r="N410" s="200"/>
      <c r="O410" s="200"/>
      <c r="P410" s="200"/>
      <c r="Q410" s="200"/>
      <c r="R410" s="200"/>
      <c r="S410" s="200"/>
      <c r="T410" s="200"/>
      <c r="U410" s="200"/>
      <c r="V410" s="200"/>
      <c r="W410" s="200"/>
      <c r="X410" s="200"/>
      <c r="Y410" s="200"/>
      <c r="Z410" s="200"/>
      <c r="AA410" s="200"/>
      <c r="AB410" s="200"/>
      <c r="AC410" s="200"/>
      <c r="AD410" s="200"/>
      <c r="AE410" s="200"/>
      <c r="AF410" s="200"/>
    </row>
    <row r="411" spans="1:32" ht="13">
      <c r="A411" s="200"/>
      <c r="B411" s="200"/>
      <c r="C411" s="200"/>
      <c r="D411" s="200"/>
      <c r="E411" s="286"/>
      <c r="F411" s="286"/>
      <c r="G411" s="287"/>
      <c r="H411" s="200"/>
      <c r="I411" s="200"/>
      <c r="J411" s="200"/>
      <c r="K411" s="200"/>
      <c r="L411" s="200"/>
      <c r="M411" s="200"/>
      <c r="N411" s="200"/>
      <c r="O411" s="200"/>
      <c r="P411" s="200"/>
      <c r="Q411" s="200"/>
      <c r="R411" s="200"/>
      <c r="S411" s="200"/>
      <c r="T411" s="200"/>
      <c r="U411" s="200"/>
      <c r="V411" s="200"/>
      <c r="W411" s="200"/>
      <c r="X411" s="200"/>
      <c r="Y411" s="200"/>
      <c r="Z411" s="200"/>
      <c r="AA411" s="200"/>
      <c r="AB411" s="200"/>
      <c r="AC411" s="200"/>
      <c r="AD411" s="200"/>
      <c r="AE411" s="200"/>
      <c r="AF411" s="200"/>
    </row>
    <row r="412" spans="1:32" ht="13">
      <c r="A412" s="200"/>
      <c r="B412" s="200"/>
      <c r="C412" s="200"/>
      <c r="D412" s="200"/>
      <c r="E412" s="286"/>
      <c r="F412" s="286"/>
      <c r="G412" s="287"/>
      <c r="H412" s="200"/>
      <c r="I412" s="200"/>
      <c r="J412" s="200"/>
      <c r="K412" s="200"/>
      <c r="L412" s="200"/>
      <c r="M412" s="200"/>
      <c r="N412" s="200"/>
      <c r="O412" s="200"/>
      <c r="P412" s="200"/>
      <c r="Q412" s="200"/>
      <c r="R412" s="200"/>
      <c r="S412" s="200"/>
      <c r="T412" s="200"/>
      <c r="U412" s="200"/>
      <c r="V412" s="200"/>
      <c r="W412" s="200"/>
      <c r="X412" s="200"/>
      <c r="Y412" s="200"/>
      <c r="Z412" s="200"/>
      <c r="AA412" s="200"/>
      <c r="AB412" s="200"/>
      <c r="AC412" s="200"/>
      <c r="AD412" s="200"/>
      <c r="AE412" s="200"/>
      <c r="AF412" s="200"/>
    </row>
    <row r="413" spans="1:32" ht="13">
      <c r="A413" s="200"/>
      <c r="B413" s="200"/>
      <c r="C413" s="200"/>
      <c r="D413" s="200"/>
      <c r="E413" s="286"/>
      <c r="F413" s="286"/>
      <c r="G413" s="287"/>
      <c r="H413" s="200"/>
      <c r="I413" s="200"/>
      <c r="J413" s="200"/>
      <c r="K413" s="200"/>
      <c r="L413" s="200"/>
      <c r="M413" s="200"/>
      <c r="N413" s="200"/>
      <c r="O413" s="200"/>
      <c r="P413" s="200"/>
      <c r="Q413" s="200"/>
      <c r="R413" s="200"/>
      <c r="S413" s="200"/>
      <c r="T413" s="200"/>
      <c r="U413" s="200"/>
      <c r="V413" s="200"/>
      <c r="W413" s="200"/>
      <c r="X413" s="200"/>
      <c r="Y413" s="200"/>
      <c r="Z413" s="200"/>
      <c r="AA413" s="200"/>
      <c r="AB413" s="200"/>
      <c r="AC413" s="200"/>
      <c r="AD413" s="200"/>
      <c r="AE413" s="200"/>
      <c r="AF413" s="200"/>
    </row>
    <row r="414" spans="1:32" ht="13">
      <c r="A414" s="200"/>
      <c r="B414" s="200"/>
      <c r="C414" s="200"/>
      <c r="D414" s="200"/>
      <c r="E414" s="286"/>
      <c r="F414" s="286"/>
      <c r="G414" s="287"/>
      <c r="H414" s="200"/>
      <c r="I414" s="200"/>
      <c r="J414" s="200"/>
      <c r="K414" s="200"/>
      <c r="L414" s="200"/>
      <c r="M414" s="200"/>
      <c r="N414" s="200"/>
      <c r="O414" s="200"/>
      <c r="P414" s="200"/>
      <c r="Q414" s="200"/>
      <c r="R414" s="200"/>
      <c r="S414" s="200"/>
      <c r="T414" s="200"/>
      <c r="U414" s="200"/>
      <c r="V414" s="200"/>
      <c r="W414" s="200"/>
      <c r="X414" s="200"/>
      <c r="Y414" s="200"/>
      <c r="Z414" s="200"/>
      <c r="AA414" s="200"/>
      <c r="AB414" s="200"/>
      <c r="AC414" s="200"/>
      <c r="AD414" s="200"/>
      <c r="AE414" s="200"/>
      <c r="AF414" s="200"/>
    </row>
    <row r="415" spans="1:32" ht="13">
      <c r="A415" s="200"/>
      <c r="B415" s="200"/>
      <c r="C415" s="200"/>
      <c r="D415" s="200"/>
      <c r="E415" s="286"/>
      <c r="F415" s="286"/>
      <c r="G415" s="287"/>
      <c r="H415" s="200"/>
      <c r="I415" s="200"/>
      <c r="J415" s="200"/>
      <c r="K415" s="200"/>
      <c r="L415" s="200"/>
      <c r="M415" s="200"/>
      <c r="N415" s="200"/>
      <c r="O415" s="200"/>
      <c r="P415" s="200"/>
      <c r="Q415" s="200"/>
      <c r="R415" s="200"/>
      <c r="S415" s="200"/>
      <c r="T415" s="200"/>
      <c r="U415" s="200"/>
      <c r="V415" s="200"/>
      <c r="W415" s="200"/>
      <c r="X415" s="200"/>
      <c r="Y415" s="200"/>
      <c r="Z415" s="200"/>
      <c r="AA415" s="200"/>
      <c r="AB415" s="200"/>
      <c r="AC415" s="200"/>
      <c r="AD415" s="200"/>
      <c r="AE415" s="200"/>
      <c r="AF415" s="200"/>
    </row>
    <row r="416" spans="1:32" ht="13">
      <c r="A416" s="200"/>
      <c r="B416" s="200"/>
      <c r="C416" s="200"/>
      <c r="D416" s="200"/>
      <c r="E416" s="286"/>
      <c r="F416" s="286"/>
      <c r="G416" s="287"/>
      <c r="H416" s="200"/>
      <c r="I416" s="200"/>
      <c r="J416" s="200"/>
      <c r="K416" s="200"/>
      <c r="L416" s="200"/>
      <c r="M416" s="200"/>
      <c r="N416" s="200"/>
      <c r="O416" s="200"/>
      <c r="P416" s="200"/>
      <c r="Q416" s="200"/>
      <c r="R416" s="200"/>
      <c r="S416" s="200"/>
      <c r="T416" s="200"/>
      <c r="U416" s="200"/>
      <c r="V416" s="200"/>
      <c r="W416" s="200"/>
      <c r="X416" s="200"/>
      <c r="Y416" s="200"/>
      <c r="Z416" s="200"/>
      <c r="AA416" s="200"/>
      <c r="AB416" s="200"/>
      <c r="AC416" s="200"/>
      <c r="AD416" s="200"/>
      <c r="AE416" s="200"/>
      <c r="AF416" s="200"/>
    </row>
    <row r="417" spans="1:32" ht="13">
      <c r="A417" s="200"/>
      <c r="B417" s="200"/>
      <c r="C417" s="200"/>
      <c r="D417" s="200"/>
      <c r="E417" s="286"/>
      <c r="F417" s="286"/>
      <c r="G417" s="287"/>
      <c r="H417" s="200"/>
      <c r="I417" s="200"/>
      <c r="J417" s="200"/>
      <c r="K417" s="200"/>
      <c r="L417" s="200"/>
      <c r="M417" s="200"/>
      <c r="N417" s="200"/>
      <c r="O417" s="200"/>
      <c r="P417" s="200"/>
      <c r="Q417" s="200"/>
      <c r="R417" s="200"/>
      <c r="S417" s="200"/>
      <c r="T417" s="200"/>
      <c r="U417" s="200"/>
      <c r="V417" s="200"/>
      <c r="W417" s="200"/>
      <c r="X417" s="200"/>
      <c r="Y417" s="200"/>
      <c r="Z417" s="200"/>
      <c r="AA417" s="200"/>
      <c r="AB417" s="200"/>
      <c r="AC417" s="200"/>
      <c r="AD417" s="200"/>
      <c r="AE417" s="200"/>
      <c r="AF417" s="200"/>
    </row>
    <row r="418" spans="1:32" ht="13">
      <c r="A418" s="200"/>
      <c r="B418" s="200"/>
      <c r="C418" s="200"/>
      <c r="D418" s="200"/>
      <c r="E418" s="286"/>
      <c r="F418" s="286"/>
      <c r="G418" s="287"/>
      <c r="H418" s="200"/>
      <c r="I418" s="200"/>
      <c r="J418" s="200"/>
      <c r="K418" s="200"/>
      <c r="L418" s="200"/>
      <c r="M418" s="200"/>
      <c r="N418" s="200"/>
      <c r="O418" s="200"/>
      <c r="P418" s="200"/>
      <c r="Q418" s="200"/>
      <c r="R418" s="200"/>
      <c r="S418" s="200"/>
      <c r="T418" s="200"/>
      <c r="U418" s="200"/>
      <c r="V418" s="200"/>
      <c r="W418" s="200"/>
      <c r="X418" s="200"/>
      <c r="Y418" s="200"/>
      <c r="Z418" s="200"/>
      <c r="AA418" s="200"/>
      <c r="AB418" s="200"/>
      <c r="AC418" s="200"/>
      <c r="AD418" s="200"/>
      <c r="AE418" s="200"/>
      <c r="AF418" s="200"/>
    </row>
    <row r="419" spans="1:32" ht="13">
      <c r="A419" s="200"/>
      <c r="B419" s="200"/>
      <c r="C419" s="200"/>
      <c r="D419" s="200"/>
      <c r="E419" s="286"/>
      <c r="F419" s="286"/>
      <c r="G419" s="287"/>
      <c r="H419" s="200"/>
      <c r="I419" s="200"/>
      <c r="J419" s="200"/>
      <c r="K419" s="200"/>
      <c r="L419" s="200"/>
      <c r="M419" s="200"/>
      <c r="N419" s="200"/>
      <c r="O419" s="200"/>
      <c r="P419" s="200"/>
      <c r="Q419" s="200"/>
      <c r="R419" s="200"/>
      <c r="S419" s="200"/>
      <c r="T419" s="200"/>
      <c r="U419" s="200"/>
      <c r="V419" s="200"/>
      <c r="W419" s="200"/>
      <c r="X419" s="200"/>
      <c r="Y419" s="200"/>
      <c r="Z419" s="200"/>
      <c r="AA419" s="200"/>
      <c r="AB419" s="200"/>
      <c r="AC419" s="200"/>
      <c r="AD419" s="200"/>
      <c r="AE419" s="200"/>
      <c r="AF419" s="200"/>
    </row>
    <row r="420" spans="1:32" ht="13">
      <c r="A420" s="200"/>
      <c r="B420" s="200"/>
      <c r="C420" s="200"/>
      <c r="D420" s="200"/>
      <c r="E420" s="286"/>
      <c r="F420" s="286"/>
      <c r="G420" s="287"/>
      <c r="H420" s="200"/>
      <c r="I420" s="20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row>
    <row r="421" spans="1:32" ht="13">
      <c r="A421" s="200"/>
      <c r="B421" s="200"/>
      <c r="C421" s="200"/>
      <c r="D421" s="200"/>
      <c r="E421" s="286"/>
      <c r="F421" s="286"/>
      <c r="G421" s="287"/>
      <c r="H421" s="200"/>
      <c r="I421" s="200"/>
      <c r="J421" s="200"/>
      <c r="K421" s="200"/>
      <c r="L421" s="200"/>
      <c r="M421" s="200"/>
      <c r="N421" s="200"/>
      <c r="O421" s="200"/>
      <c r="P421" s="200"/>
      <c r="Q421" s="200"/>
      <c r="R421" s="200"/>
      <c r="S421" s="200"/>
      <c r="T421" s="200"/>
      <c r="U421" s="200"/>
      <c r="V421" s="200"/>
      <c r="W421" s="200"/>
      <c r="X421" s="200"/>
      <c r="Y421" s="200"/>
      <c r="Z421" s="200"/>
      <c r="AA421" s="200"/>
      <c r="AB421" s="200"/>
      <c r="AC421" s="200"/>
      <c r="AD421" s="200"/>
      <c r="AE421" s="200"/>
      <c r="AF421" s="200"/>
    </row>
    <row r="422" spans="1:32" ht="13">
      <c r="A422" s="200"/>
      <c r="B422" s="200"/>
      <c r="C422" s="200"/>
      <c r="D422" s="200"/>
      <c r="E422" s="286"/>
      <c r="F422" s="286"/>
      <c r="G422" s="287"/>
      <c r="H422" s="200"/>
      <c r="I422" s="200"/>
      <c r="J422" s="200"/>
      <c r="K422" s="200"/>
      <c r="L422" s="200"/>
      <c r="M422" s="200"/>
      <c r="N422" s="200"/>
      <c r="O422" s="200"/>
      <c r="P422" s="200"/>
      <c r="Q422" s="200"/>
      <c r="R422" s="200"/>
      <c r="S422" s="200"/>
      <c r="T422" s="200"/>
      <c r="U422" s="200"/>
      <c r="V422" s="200"/>
      <c r="W422" s="200"/>
      <c r="X422" s="200"/>
      <c r="Y422" s="200"/>
      <c r="Z422" s="200"/>
      <c r="AA422" s="200"/>
      <c r="AB422" s="200"/>
      <c r="AC422" s="200"/>
      <c r="AD422" s="200"/>
      <c r="AE422" s="200"/>
      <c r="AF422" s="200"/>
    </row>
    <row r="423" spans="1:32" ht="13">
      <c r="A423" s="200"/>
      <c r="B423" s="200"/>
      <c r="C423" s="200"/>
      <c r="D423" s="200"/>
      <c r="E423" s="286"/>
      <c r="F423" s="286"/>
      <c r="G423" s="287"/>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row>
    <row r="424" spans="1:32" ht="13">
      <c r="A424" s="200"/>
      <c r="B424" s="200"/>
      <c r="C424" s="200"/>
      <c r="D424" s="200"/>
      <c r="E424" s="286"/>
      <c r="F424" s="286"/>
      <c r="G424" s="287"/>
      <c r="H424" s="200"/>
      <c r="I424" s="200"/>
      <c r="J424" s="200"/>
      <c r="K424" s="200"/>
      <c r="L424" s="200"/>
      <c r="M424" s="200"/>
      <c r="N424" s="200"/>
      <c r="O424" s="200"/>
      <c r="P424" s="200"/>
      <c r="Q424" s="200"/>
      <c r="R424" s="200"/>
      <c r="S424" s="200"/>
      <c r="T424" s="200"/>
      <c r="U424" s="200"/>
      <c r="V424" s="200"/>
      <c r="W424" s="200"/>
      <c r="X424" s="200"/>
      <c r="Y424" s="200"/>
      <c r="Z424" s="200"/>
      <c r="AA424" s="200"/>
      <c r="AB424" s="200"/>
      <c r="AC424" s="200"/>
      <c r="AD424" s="200"/>
      <c r="AE424" s="200"/>
      <c r="AF424" s="200"/>
    </row>
    <row r="425" spans="1:32" ht="13">
      <c r="A425" s="200"/>
      <c r="B425" s="200"/>
      <c r="C425" s="200"/>
      <c r="D425" s="200"/>
      <c r="E425" s="286"/>
      <c r="F425" s="286"/>
      <c r="G425" s="287"/>
      <c r="H425" s="200"/>
      <c r="I425" s="200"/>
      <c r="J425" s="200"/>
      <c r="K425" s="200"/>
      <c r="L425" s="200"/>
      <c r="M425" s="200"/>
      <c r="N425" s="200"/>
      <c r="O425" s="200"/>
      <c r="P425" s="200"/>
      <c r="Q425" s="200"/>
      <c r="R425" s="200"/>
      <c r="S425" s="200"/>
      <c r="T425" s="200"/>
      <c r="U425" s="200"/>
      <c r="V425" s="200"/>
      <c r="W425" s="200"/>
      <c r="X425" s="200"/>
      <c r="Y425" s="200"/>
      <c r="Z425" s="200"/>
      <c r="AA425" s="200"/>
      <c r="AB425" s="200"/>
      <c r="AC425" s="200"/>
      <c r="AD425" s="200"/>
      <c r="AE425" s="200"/>
      <c r="AF425" s="200"/>
    </row>
    <row r="426" spans="1:32" ht="13">
      <c r="A426" s="200"/>
      <c r="B426" s="200"/>
      <c r="C426" s="200"/>
      <c r="D426" s="200"/>
      <c r="E426" s="286"/>
      <c r="F426" s="286"/>
      <c r="G426" s="287"/>
      <c r="H426" s="200"/>
      <c r="I426" s="200"/>
      <c r="J426" s="200"/>
      <c r="K426" s="200"/>
      <c r="L426" s="200"/>
      <c r="M426" s="200"/>
      <c r="N426" s="200"/>
      <c r="O426" s="200"/>
      <c r="P426" s="200"/>
      <c r="Q426" s="200"/>
      <c r="R426" s="200"/>
      <c r="S426" s="200"/>
      <c r="T426" s="200"/>
      <c r="U426" s="200"/>
      <c r="V426" s="200"/>
      <c r="W426" s="200"/>
      <c r="X426" s="200"/>
      <c r="Y426" s="200"/>
      <c r="Z426" s="200"/>
      <c r="AA426" s="200"/>
      <c r="AB426" s="200"/>
      <c r="AC426" s="200"/>
      <c r="AD426" s="200"/>
      <c r="AE426" s="200"/>
      <c r="AF426" s="200"/>
    </row>
    <row r="427" spans="1:32" ht="13">
      <c r="A427" s="200"/>
      <c r="B427" s="200"/>
      <c r="C427" s="200"/>
      <c r="D427" s="200"/>
      <c r="E427" s="286"/>
      <c r="F427" s="286"/>
      <c r="G427" s="287"/>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row>
    <row r="428" spans="1:32" ht="13">
      <c r="A428" s="200"/>
      <c r="B428" s="200"/>
      <c r="C428" s="200"/>
      <c r="D428" s="200"/>
      <c r="E428" s="286"/>
      <c r="F428" s="286"/>
      <c r="G428" s="287"/>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row>
    <row r="429" spans="1:32" ht="13">
      <c r="A429" s="200"/>
      <c r="B429" s="200"/>
      <c r="C429" s="200"/>
      <c r="D429" s="200"/>
      <c r="E429" s="286"/>
      <c r="F429" s="286"/>
      <c r="G429" s="287"/>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row>
    <row r="430" spans="1:32" ht="13">
      <c r="A430" s="200"/>
      <c r="B430" s="200"/>
      <c r="C430" s="200"/>
      <c r="D430" s="200"/>
      <c r="E430" s="286"/>
      <c r="F430" s="286"/>
      <c r="G430" s="287"/>
      <c r="H430" s="200"/>
      <c r="I430" s="200"/>
      <c r="J430" s="200"/>
      <c r="K430" s="200"/>
      <c r="L430" s="200"/>
      <c r="M430" s="200"/>
      <c r="N430" s="200"/>
      <c r="O430" s="200"/>
      <c r="P430" s="200"/>
      <c r="Q430" s="200"/>
      <c r="R430" s="200"/>
      <c r="S430" s="200"/>
      <c r="T430" s="200"/>
      <c r="U430" s="200"/>
      <c r="V430" s="200"/>
      <c r="W430" s="200"/>
      <c r="X430" s="200"/>
      <c r="Y430" s="200"/>
      <c r="Z430" s="200"/>
      <c r="AA430" s="200"/>
      <c r="AB430" s="200"/>
      <c r="AC430" s="200"/>
      <c r="AD430" s="200"/>
      <c r="AE430" s="200"/>
      <c r="AF430" s="200"/>
    </row>
    <row r="431" spans="1:32" ht="13">
      <c r="A431" s="200"/>
      <c r="B431" s="200"/>
      <c r="C431" s="200"/>
      <c r="D431" s="200"/>
      <c r="E431" s="286"/>
      <c r="F431" s="286"/>
      <c r="G431" s="287"/>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row>
    <row r="432" spans="1:32" ht="13">
      <c r="A432" s="200"/>
      <c r="B432" s="200"/>
      <c r="C432" s="200"/>
      <c r="D432" s="200"/>
      <c r="E432" s="286"/>
      <c r="F432" s="286"/>
      <c r="G432" s="287"/>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row>
    <row r="433" spans="1:32" ht="13">
      <c r="A433" s="200"/>
      <c r="B433" s="200"/>
      <c r="C433" s="200"/>
      <c r="D433" s="200"/>
      <c r="E433" s="286"/>
      <c r="F433" s="286"/>
      <c r="G433" s="287"/>
      <c r="H433" s="200"/>
      <c r="I433" s="200"/>
      <c r="J433" s="200"/>
      <c r="K433" s="200"/>
      <c r="L433" s="200"/>
      <c r="M433" s="200"/>
      <c r="N433" s="200"/>
      <c r="O433" s="200"/>
      <c r="P433" s="200"/>
      <c r="Q433" s="200"/>
      <c r="R433" s="200"/>
      <c r="S433" s="200"/>
      <c r="T433" s="200"/>
      <c r="U433" s="200"/>
      <c r="V433" s="200"/>
      <c r="W433" s="200"/>
      <c r="X433" s="200"/>
      <c r="Y433" s="200"/>
      <c r="Z433" s="200"/>
      <c r="AA433" s="200"/>
      <c r="AB433" s="200"/>
      <c r="AC433" s="200"/>
      <c r="AD433" s="200"/>
      <c r="AE433" s="200"/>
      <c r="AF433" s="200"/>
    </row>
    <row r="434" spans="1:32" ht="13">
      <c r="A434" s="200"/>
      <c r="B434" s="200"/>
      <c r="C434" s="200"/>
      <c r="D434" s="200"/>
      <c r="E434" s="286"/>
      <c r="F434" s="286"/>
      <c r="G434" s="287"/>
      <c r="H434" s="200"/>
      <c r="I434" s="200"/>
      <c r="J434" s="200"/>
      <c r="K434" s="200"/>
      <c r="L434" s="200"/>
      <c r="M434" s="200"/>
      <c r="N434" s="200"/>
      <c r="O434" s="200"/>
      <c r="P434" s="200"/>
      <c r="Q434" s="200"/>
      <c r="R434" s="200"/>
      <c r="S434" s="200"/>
      <c r="T434" s="200"/>
      <c r="U434" s="200"/>
      <c r="V434" s="200"/>
      <c r="W434" s="200"/>
      <c r="X434" s="200"/>
      <c r="Y434" s="200"/>
      <c r="Z434" s="200"/>
      <c r="AA434" s="200"/>
      <c r="AB434" s="200"/>
      <c r="AC434" s="200"/>
      <c r="AD434" s="200"/>
      <c r="AE434" s="200"/>
      <c r="AF434" s="200"/>
    </row>
    <row r="435" spans="1:32" ht="13">
      <c r="A435" s="200"/>
      <c r="B435" s="200"/>
      <c r="C435" s="200"/>
      <c r="D435" s="200"/>
      <c r="E435" s="286"/>
      <c r="F435" s="286"/>
      <c r="G435" s="287"/>
      <c r="H435" s="200"/>
      <c r="I435" s="200"/>
      <c r="J435" s="200"/>
      <c r="K435" s="200"/>
      <c r="L435" s="200"/>
      <c r="M435" s="200"/>
      <c r="N435" s="200"/>
      <c r="O435" s="200"/>
      <c r="P435" s="200"/>
      <c r="Q435" s="200"/>
      <c r="R435" s="200"/>
      <c r="S435" s="200"/>
      <c r="T435" s="200"/>
      <c r="U435" s="200"/>
      <c r="V435" s="200"/>
      <c r="W435" s="200"/>
      <c r="X435" s="200"/>
      <c r="Y435" s="200"/>
      <c r="Z435" s="200"/>
      <c r="AA435" s="200"/>
      <c r="AB435" s="200"/>
      <c r="AC435" s="200"/>
      <c r="AD435" s="200"/>
      <c r="AE435" s="200"/>
      <c r="AF435" s="200"/>
    </row>
    <row r="436" spans="1:32" ht="13">
      <c r="A436" s="200"/>
      <c r="B436" s="200"/>
      <c r="C436" s="200"/>
      <c r="D436" s="200"/>
      <c r="E436" s="286"/>
      <c r="F436" s="286"/>
      <c r="G436" s="287"/>
      <c r="H436" s="200"/>
      <c r="I436" s="200"/>
      <c r="J436" s="200"/>
      <c r="K436" s="200"/>
      <c r="L436" s="200"/>
      <c r="M436" s="200"/>
      <c r="N436" s="200"/>
      <c r="O436" s="200"/>
      <c r="P436" s="200"/>
      <c r="Q436" s="200"/>
      <c r="R436" s="200"/>
      <c r="S436" s="200"/>
      <c r="T436" s="200"/>
      <c r="U436" s="200"/>
      <c r="V436" s="200"/>
      <c r="W436" s="200"/>
      <c r="X436" s="200"/>
      <c r="Y436" s="200"/>
      <c r="Z436" s="200"/>
      <c r="AA436" s="200"/>
      <c r="AB436" s="200"/>
      <c r="AC436" s="200"/>
      <c r="AD436" s="200"/>
      <c r="AE436" s="200"/>
      <c r="AF436" s="200"/>
    </row>
    <row r="437" spans="1:32" ht="13">
      <c r="A437" s="200"/>
      <c r="B437" s="200"/>
      <c r="C437" s="200"/>
      <c r="D437" s="200"/>
      <c r="E437" s="286"/>
      <c r="F437" s="286"/>
      <c r="G437" s="287"/>
      <c r="H437" s="200"/>
      <c r="I437" s="200"/>
      <c r="J437" s="200"/>
      <c r="K437" s="200"/>
      <c r="L437" s="200"/>
      <c r="M437" s="200"/>
      <c r="N437" s="200"/>
      <c r="O437" s="200"/>
      <c r="P437" s="200"/>
      <c r="Q437" s="200"/>
      <c r="R437" s="200"/>
      <c r="S437" s="200"/>
      <c r="T437" s="200"/>
      <c r="U437" s="200"/>
      <c r="V437" s="200"/>
      <c r="W437" s="200"/>
      <c r="X437" s="200"/>
      <c r="Y437" s="200"/>
      <c r="Z437" s="200"/>
      <c r="AA437" s="200"/>
      <c r="AB437" s="200"/>
      <c r="AC437" s="200"/>
      <c r="AD437" s="200"/>
      <c r="AE437" s="200"/>
      <c r="AF437" s="200"/>
    </row>
    <row r="438" spans="1:32" ht="13">
      <c r="A438" s="200"/>
      <c r="B438" s="200"/>
      <c r="C438" s="200"/>
      <c r="D438" s="200"/>
      <c r="E438" s="286"/>
      <c r="F438" s="286"/>
      <c r="G438" s="287"/>
      <c r="H438" s="200"/>
      <c r="I438" s="200"/>
      <c r="J438" s="200"/>
      <c r="K438" s="200"/>
      <c r="L438" s="200"/>
      <c r="M438" s="200"/>
      <c r="N438" s="200"/>
      <c r="O438" s="200"/>
      <c r="P438" s="200"/>
      <c r="Q438" s="200"/>
      <c r="R438" s="200"/>
      <c r="S438" s="200"/>
      <c r="T438" s="200"/>
      <c r="U438" s="200"/>
      <c r="V438" s="200"/>
      <c r="W438" s="200"/>
      <c r="X438" s="200"/>
      <c r="Y438" s="200"/>
      <c r="Z438" s="200"/>
      <c r="AA438" s="200"/>
      <c r="AB438" s="200"/>
      <c r="AC438" s="200"/>
      <c r="AD438" s="200"/>
      <c r="AE438" s="200"/>
      <c r="AF438" s="200"/>
    </row>
    <row r="439" spans="1:32" ht="13">
      <c r="A439" s="200"/>
      <c r="B439" s="200"/>
      <c r="C439" s="200"/>
      <c r="D439" s="200"/>
      <c r="E439" s="286"/>
      <c r="F439" s="286"/>
      <c r="G439" s="287"/>
      <c r="H439" s="200"/>
      <c r="I439" s="200"/>
      <c r="J439" s="200"/>
      <c r="K439" s="200"/>
      <c r="L439" s="200"/>
      <c r="M439" s="200"/>
      <c r="N439" s="200"/>
      <c r="O439" s="200"/>
      <c r="P439" s="200"/>
      <c r="Q439" s="200"/>
      <c r="R439" s="200"/>
      <c r="S439" s="200"/>
      <c r="T439" s="200"/>
      <c r="U439" s="200"/>
      <c r="V439" s="200"/>
      <c r="W439" s="200"/>
      <c r="X439" s="200"/>
      <c r="Y439" s="200"/>
      <c r="Z439" s="200"/>
      <c r="AA439" s="200"/>
      <c r="AB439" s="200"/>
      <c r="AC439" s="200"/>
      <c r="AD439" s="200"/>
      <c r="AE439" s="200"/>
      <c r="AF439" s="200"/>
    </row>
    <row r="440" spans="1:32" ht="13">
      <c r="A440" s="200"/>
      <c r="B440" s="200"/>
      <c r="C440" s="200"/>
      <c r="D440" s="200"/>
      <c r="E440" s="286"/>
      <c r="F440" s="286"/>
      <c r="G440" s="287"/>
      <c r="H440" s="200"/>
      <c r="I440" s="200"/>
      <c r="J440" s="200"/>
      <c r="K440" s="200"/>
      <c r="L440" s="200"/>
      <c r="M440" s="200"/>
      <c r="N440" s="200"/>
      <c r="O440" s="200"/>
      <c r="P440" s="200"/>
      <c r="Q440" s="200"/>
      <c r="R440" s="200"/>
      <c r="S440" s="200"/>
      <c r="T440" s="200"/>
      <c r="U440" s="200"/>
      <c r="V440" s="200"/>
      <c r="W440" s="200"/>
      <c r="X440" s="200"/>
      <c r="Y440" s="200"/>
      <c r="Z440" s="200"/>
      <c r="AA440" s="200"/>
      <c r="AB440" s="200"/>
      <c r="AC440" s="200"/>
      <c r="AD440" s="200"/>
      <c r="AE440" s="200"/>
      <c r="AF440" s="200"/>
    </row>
    <row r="441" spans="1:32" ht="13">
      <c r="A441" s="200"/>
      <c r="B441" s="200"/>
      <c r="C441" s="200"/>
      <c r="D441" s="200"/>
      <c r="E441" s="286"/>
      <c r="F441" s="286"/>
      <c r="G441" s="287"/>
      <c r="H441" s="200"/>
      <c r="I441" s="200"/>
      <c r="J441" s="200"/>
      <c r="K441" s="200"/>
      <c r="L441" s="200"/>
      <c r="M441" s="200"/>
      <c r="N441" s="200"/>
      <c r="O441" s="200"/>
      <c r="P441" s="200"/>
      <c r="Q441" s="200"/>
      <c r="R441" s="200"/>
      <c r="S441" s="200"/>
      <c r="T441" s="200"/>
      <c r="U441" s="200"/>
      <c r="V441" s="200"/>
      <c r="W441" s="200"/>
      <c r="X441" s="200"/>
      <c r="Y441" s="200"/>
      <c r="Z441" s="200"/>
      <c r="AA441" s="200"/>
      <c r="AB441" s="200"/>
      <c r="AC441" s="200"/>
      <c r="AD441" s="200"/>
      <c r="AE441" s="200"/>
      <c r="AF441" s="200"/>
    </row>
    <row r="442" spans="1:32" ht="13">
      <c r="A442" s="200"/>
      <c r="B442" s="200"/>
      <c r="C442" s="200"/>
      <c r="D442" s="200"/>
      <c r="E442" s="286"/>
      <c r="F442" s="286"/>
      <c r="G442" s="287"/>
      <c r="H442" s="200"/>
      <c r="I442" s="200"/>
      <c r="J442" s="200"/>
      <c r="K442" s="200"/>
      <c r="L442" s="200"/>
      <c r="M442" s="200"/>
      <c r="N442" s="200"/>
      <c r="O442" s="200"/>
      <c r="P442" s="200"/>
      <c r="Q442" s="200"/>
      <c r="R442" s="200"/>
      <c r="S442" s="200"/>
      <c r="T442" s="200"/>
      <c r="U442" s="200"/>
      <c r="V442" s="200"/>
      <c r="W442" s="200"/>
      <c r="X442" s="200"/>
      <c r="Y442" s="200"/>
      <c r="Z442" s="200"/>
      <c r="AA442" s="200"/>
      <c r="AB442" s="200"/>
      <c r="AC442" s="200"/>
      <c r="AD442" s="200"/>
      <c r="AE442" s="200"/>
      <c r="AF442" s="200"/>
    </row>
    <row r="443" spans="1:32" ht="13">
      <c r="A443" s="200"/>
      <c r="B443" s="200"/>
      <c r="C443" s="200"/>
      <c r="D443" s="200"/>
      <c r="E443" s="286"/>
      <c r="F443" s="286"/>
      <c r="G443" s="287"/>
      <c r="H443" s="200"/>
      <c r="I443" s="200"/>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200"/>
      <c r="AF443" s="200"/>
    </row>
    <row r="444" spans="1:32" ht="13">
      <c r="A444" s="200"/>
      <c r="B444" s="200"/>
      <c r="C444" s="200"/>
      <c r="D444" s="200"/>
      <c r="E444" s="286"/>
      <c r="F444" s="286"/>
      <c r="G444" s="287"/>
      <c r="H444" s="200"/>
      <c r="I444" s="200"/>
      <c r="J444" s="200"/>
      <c r="K444" s="200"/>
      <c r="L444" s="200"/>
      <c r="M444" s="200"/>
      <c r="N444" s="200"/>
      <c r="O444" s="200"/>
      <c r="P444" s="200"/>
      <c r="Q444" s="200"/>
      <c r="R444" s="200"/>
      <c r="S444" s="200"/>
      <c r="T444" s="200"/>
      <c r="U444" s="200"/>
      <c r="V444" s="200"/>
      <c r="W444" s="200"/>
      <c r="X444" s="200"/>
      <c r="Y444" s="200"/>
      <c r="Z444" s="200"/>
      <c r="AA444" s="200"/>
      <c r="AB444" s="200"/>
      <c r="AC444" s="200"/>
      <c r="AD444" s="200"/>
      <c r="AE444" s="200"/>
      <c r="AF444" s="200"/>
    </row>
    <row r="445" spans="1:32" ht="13">
      <c r="A445" s="200"/>
      <c r="B445" s="200"/>
      <c r="C445" s="200"/>
      <c r="D445" s="200"/>
      <c r="E445" s="286"/>
      <c r="F445" s="286"/>
      <c r="G445" s="287"/>
      <c r="H445" s="200"/>
      <c r="I445" s="200"/>
      <c r="J445" s="200"/>
      <c r="K445" s="200"/>
      <c r="L445" s="200"/>
      <c r="M445" s="200"/>
      <c r="N445" s="200"/>
      <c r="O445" s="200"/>
      <c r="P445" s="200"/>
      <c r="Q445" s="200"/>
      <c r="R445" s="200"/>
      <c r="S445" s="200"/>
      <c r="T445" s="200"/>
      <c r="U445" s="200"/>
      <c r="V445" s="200"/>
      <c r="W445" s="200"/>
      <c r="X445" s="200"/>
      <c r="Y445" s="200"/>
      <c r="Z445" s="200"/>
      <c r="AA445" s="200"/>
      <c r="AB445" s="200"/>
      <c r="AC445" s="200"/>
      <c r="AD445" s="200"/>
      <c r="AE445" s="200"/>
      <c r="AF445" s="200"/>
    </row>
    <row r="446" spans="1:32" ht="13">
      <c r="A446" s="200"/>
      <c r="B446" s="200"/>
      <c r="C446" s="200"/>
      <c r="D446" s="200"/>
      <c r="E446" s="286"/>
      <c r="F446" s="286"/>
      <c r="G446" s="287"/>
      <c r="H446" s="200"/>
      <c r="I446" s="200"/>
      <c r="J446" s="200"/>
      <c r="K446" s="200"/>
      <c r="L446" s="200"/>
      <c r="M446" s="200"/>
      <c r="N446" s="200"/>
      <c r="O446" s="200"/>
      <c r="P446" s="200"/>
      <c r="Q446" s="200"/>
      <c r="R446" s="200"/>
      <c r="S446" s="200"/>
      <c r="T446" s="200"/>
      <c r="U446" s="200"/>
      <c r="V446" s="200"/>
      <c r="W446" s="200"/>
      <c r="X446" s="200"/>
      <c r="Y446" s="200"/>
      <c r="Z446" s="200"/>
      <c r="AA446" s="200"/>
      <c r="AB446" s="200"/>
      <c r="AC446" s="200"/>
      <c r="AD446" s="200"/>
      <c r="AE446" s="200"/>
      <c r="AF446" s="200"/>
    </row>
    <row r="447" spans="1:32" ht="13">
      <c r="A447" s="200"/>
      <c r="B447" s="200"/>
      <c r="C447" s="200"/>
      <c r="D447" s="200"/>
      <c r="E447" s="286"/>
      <c r="F447" s="286"/>
      <c r="G447" s="287"/>
      <c r="H447" s="200"/>
      <c r="I447" s="200"/>
      <c r="J447" s="200"/>
      <c r="K447" s="200"/>
      <c r="L447" s="200"/>
      <c r="M447" s="200"/>
      <c r="N447" s="200"/>
      <c r="O447" s="200"/>
      <c r="P447" s="200"/>
      <c r="Q447" s="200"/>
      <c r="R447" s="200"/>
      <c r="S447" s="200"/>
      <c r="T447" s="200"/>
      <c r="U447" s="200"/>
      <c r="V447" s="200"/>
      <c r="W447" s="200"/>
      <c r="X447" s="200"/>
      <c r="Y447" s="200"/>
      <c r="Z447" s="200"/>
      <c r="AA447" s="200"/>
      <c r="AB447" s="200"/>
      <c r="AC447" s="200"/>
      <c r="AD447" s="200"/>
      <c r="AE447" s="200"/>
      <c r="AF447" s="200"/>
    </row>
    <row r="448" spans="1:32" ht="13">
      <c r="A448" s="200"/>
      <c r="B448" s="200"/>
      <c r="C448" s="200"/>
      <c r="D448" s="200"/>
      <c r="E448" s="286"/>
      <c r="F448" s="286"/>
      <c r="G448" s="287"/>
      <c r="H448" s="200"/>
      <c r="I448" s="200"/>
      <c r="J448" s="200"/>
      <c r="K448" s="200"/>
      <c r="L448" s="200"/>
      <c r="M448" s="200"/>
      <c r="N448" s="200"/>
      <c r="O448" s="200"/>
      <c r="P448" s="200"/>
      <c r="Q448" s="200"/>
      <c r="R448" s="200"/>
      <c r="S448" s="200"/>
      <c r="T448" s="200"/>
      <c r="U448" s="200"/>
      <c r="V448" s="200"/>
      <c r="W448" s="200"/>
      <c r="X448" s="200"/>
      <c r="Y448" s="200"/>
      <c r="Z448" s="200"/>
      <c r="AA448" s="200"/>
      <c r="AB448" s="200"/>
      <c r="AC448" s="200"/>
      <c r="AD448" s="200"/>
      <c r="AE448" s="200"/>
      <c r="AF448" s="200"/>
    </row>
    <row r="449" spans="1:32" ht="13">
      <c r="A449" s="200"/>
      <c r="B449" s="200"/>
      <c r="C449" s="200"/>
      <c r="D449" s="200"/>
      <c r="E449" s="286"/>
      <c r="F449" s="286"/>
      <c r="G449" s="287"/>
      <c r="H449" s="200"/>
      <c r="I449" s="200"/>
      <c r="J449" s="200"/>
      <c r="K449" s="200"/>
      <c r="L449" s="200"/>
      <c r="M449" s="200"/>
      <c r="N449" s="200"/>
      <c r="O449" s="200"/>
      <c r="P449" s="200"/>
      <c r="Q449" s="200"/>
      <c r="R449" s="200"/>
      <c r="S449" s="200"/>
      <c r="T449" s="200"/>
      <c r="U449" s="200"/>
      <c r="V449" s="200"/>
      <c r="W449" s="200"/>
      <c r="X449" s="200"/>
      <c r="Y449" s="200"/>
      <c r="Z449" s="200"/>
      <c r="AA449" s="200"/>
      <c r="AB449" s="200"/>
      <c r="AC449" s="200"/>
      <c r="AD449" s="200"/>
      <c r="AE449" s="200"/>
      <c r="AF449" s="200"/>
    </row>
    <row r="450" spans="1:32" ht="13">
      <c r="A450" s="200"/>
      <c r="B450" s="200"/>
      <c r="C450" s="200"/>
      <c r="D450" s="200"/>
      <c r="E450" s="286"/>
      <c r="F450" s="286"/>
      <c r="G450" s="287"/>
      <c r="H450" s="200"/>
      <c r="I450" s="200"/>
      <c r="J450" s="200"/>
      <c r="K450" s="200"/>
      <c r="L450" s="200"/>
      <c r="M450" s="200"/>
      <c r="N450" s="200"/>
      <c r="O450" s="200"/>
      <c r="P450" s="200"/>
      <c r="Q450" s="200"/>
      <c r="R450" s="200"/>
      <c r="S450" s="200"/>
      <c r="T450" s="200"/>
      <c r="U450" s="200"/>
      <c r="V450" s="200"/>
      <c r="W450" s="200"/>
      <c r="X450" s="200"/>
      <c r="Y450" s="200"/>
      <c r="Z450" s="200"/>
      <c r="AA450" s="200"/>
      <c r="AB450" s="200"/>
      <c r="AC450" s="200"/>
      <c r="AD450" s="200"/>
      <c r="AE450" s="200"/>
      <c r="AF450" s="200"/>
    </row>
    <row r="451" spans="1:32" ht="13">
      <c r="A451" s="200"/>
      <c r="B451" s="200"/>
      <c r="C451" s="200"/>
      <c r="D451" s="200"/>
      <c r="E451" s="286"/>
      <c r="F451" s="286"/>
      <c r="G451" s="287"/>
      <c r="H451" s="200"/>
      <c r="I451" s="200"/>
      <c r="J451" s="200"/>
      <c r="K451" s="200"/>
      <c r="L451" s="200"/>
      <c r="M451" s="200"/>
      <c r="N451" s="200"/>
      <c r="O451" s="200"/>
      <c r="P451" s="200"/>
      <c r="Q451" s="200"/>
      <c r="R451" s="200"/>
      <c r="S451" s="200"/>
      <c r="T451" s="200"/>
      <c r="U451" s="200"/>
      <c r="V451" s="200"/>
      <c r="W451" s="200"/>
      <c r="X451" s="200"/>
      <c r="Y451" s="200"/>
      <c r="Z451" s="200"/>
      <c r="AA451" s="200"/>
      <c r="AB451" s="200"/>
      <c r="AC451" s="200"/>
      <c r="AD451" s="200"/>
      <c r="AE451" s="200"/>
      <c r="AF451" s="200"/>
    </row>
    <row r="452" spans="1:32" ht="13">
      <c r="A452" s="200"/>
      <c r="B452" s="200"/>
      <c r="C452" s="200"/>
      <c r="D452" s="200"/>
      <c r="E452" s="286"/>
      <c r="F452" s="286"/>
      <c r="G452" s="287"/>
      <c r="H452" s="200"/>
      <c r="I452" s="200"/>
      <c r="J452" s="200"/>
      <c r="K452" s="200"/>
      <c r="L452" s="200"/>
      <c r="M452" s="200"/>
      <c r="N452" s="200"/>
      <c r="O452" s="200"/>
      <c r="P452" s="200"/>
      <c r="Q452" s="200"/>
      <c r="R452" s="200"/>
      <c r="S452" s="200"/>
      <c r="T452" s="200"/>
      <c r="U452" s="200"/>
      <c r="V452" s="200"/>
      <c r="W452" s="200"/>
      <c r="X452" s="200"/>
      <c r="Y452" s="200"/>
      <c r="Z452" s="200"/>
      <c r="AA452" s="200"/>
      <c r="AB452" s="200"/>
      <c r="AC452" s="200"/>
      <c r="AD452" s="200"/>
      <c r="AE452" s="200"/>
      <c r="AF452" s="200"/>
    </row>
    <row r="453" spans="1:32" ht="13">
      <c r="A453" s="200"/>
      <c r="B453" s="200"/>
      <c r="C453" s="200"/>
      <c r="D453" s="200"/>
      <c r="E453" s="286"/>
      <c r="F453" s="286"/>
      <c r="G453" s="287"/>
      <c r="H453" s="200"/>
      <c r="I453" s="200"/>
      <c r="J453" s="200"/>
      <c r="K453" s="200"/>
      <c r="L453" s="200"/>
      <c r="M453" s="200"/>
      <c r="N453" s="200"/>
      <c r="O453" s="200"/>
      <c r="P453" s="200"/>
      <c r="Q453" s="200"/>
      <c r="R453" s="200"/>
      <c r="S453" s="200"/>
      <c r="T453" s="200"/>
      <c r="U453" s="200"/>
      <c r="V453" s="200"/>
      <c r="W453" s="200"/>
      <c r="X453" s="200"/>
      <c r="Y453" s="200"/>
      <c r="Z453" s="200"/>
      <c r="AA453" s="200"/>
      <c r="AB453" s="200"/>
      <c r="AC453" s="200"/>
      <c r="AD453" s="200"/>
      <c r="AE453" s="200"/>
      <c r="AF453" s="200"/>
    </row>
    <row r="454" spans="1:32" ht="13">
      <c r="A454" s="200"/>
      <c r="B454" s="200"/>
      <c r="C454" s="200"/>
      <c r="D454" s="200"/>
      <c r="E454" s="286"/>
      <c r="F454" s="286"/>
      <c r="G454" s="287"/>
      <c r="H454" s="200"/>
      <c r="I454" s="200"/>
      <c r="J454" s="200"/>
      <c r="K454" s="200"/>
      <c r="L454" s="200"/>
      <c r="M454" s="200"/>
      <c r="N454" s="200"/>
      <c r="O454" s="200"/>
      <c r="P454" s="200"/>
      <c r="Q454" s="200"/>
      <c r="R454" s="200"/>
      <c r="S454" s="200"/>
      <c r="T454" s="200"/>
      <c r="U454" s="200"/>
      <c r="V454" s="200"/>
      <c r="W454" s="200"/>
      <c r="X454" s="200"/>
      <c r="Y454" s="200"/>
      <c r="Z454" s="200"/>
      <c r="AA454" s="200"/>
      <c r="AB454" s="200"/>
      <c r="AC454" s="200"/>
      <c r="AD454" s="200"/>
      <c r="AE454" s="200"/>
      <c r="AF454" s="200"/>
    </row>
    <row r="455" spans="1:32" ht="13">
      <c r="A455" s="200"/>
      <c r="B455" s="200"/>
      <c r="C455" s="200"/>
      <c r="D455" s="200"/>
      <c r="E455" s="286"/>
      <c r="F455" s="286"/>
      <c r="G455" s="287"/>
      <c r="H455" s="200"/>
      <c r="I455" s="200"/>
      <c r="J455" s="200"/>
      <c r="K455" s="200"/>
      <c r="L455" s="200"/>
      <c r="M455" s="200"/>
      <c r="N455" s="200"/>
      <c r="O455" s="200"/>
      <c r="P455" s="200"/>
      <c r="Q455" s="200"/>
      <c r="R455" s="200"/>
      <c r="S455" s="200"/>
      <c r="T455" s="200"/>
      <c r="U455" s="200"/>
      <c r="V455" s="200"/>
      <c r="W455" s="200"/>
      <c r="X455" s="200"/>
      <c r="Y455" s="200"/>
      <c r="Z455" s="200"/>
      <c r="AA455" s="200"/>
      <c r="AB455" s="200"/>
      <c r="AC455" s="200"/>
      <c r="AD455" s="200"/>
      <c r="AE455" s="200"/>
      <c r="AF455" s="200"/>
    </row>
    <row r="456" spans="1:32" ht="13">
      <c r="A456" s="200"/>
      <c r="B456" s="200"/>
      <c r="C456" s="200"/>
      <c r="D456" s="200"/>
      <c r="E456" s="286"/>
      <c r="F456" s="286"/>
      <c r="G456" s="287"/>
      <c r="H456" s="200"/>
      <c r="I456" s="200"/>
      <c r="J456" s="200"/>
      <c r="K456" s="200"/>
      <c r="L456" s="200"/>
      <c r="M456" s="200"/>
      <c r="N456" s="200"/>
      <c r="O456" s="200"/>
      <c r="P456" s="200"/>
      <c r="Q456" s="200"/>
      <c r="R456" s="200"/>
      <c r="S456" s="200"/>
      <c r="T456" s="200"/>
      <c r="U456" s="200"/>
      <c r="V456" s="200"/>
      <c r="W456" s="200"/>
      <c r="X456" s="200"/>
      <c r="Y456" s="200"/>
      <c r="Z456" s="200"/>
      <c r="AA456" s="200"/>
      <c r="AB456" s="200"/>
      <c r="AC456" s="200"/>
      <c r="AD456" s="200"/>
      <c r="AE456" s="200"/>
      <c r="AF456" s="200"/>
    </row>
    <row r="457" spans="1:32" ht="13">
      <c r="A457" s="200"/>
      <c r="B457" s="200"/>
      <c r="C457" s="200"/>
      <c r="D457" s="200"/>
      <c r="E457" s="286"/>
      <c r="F457" s="286"/>
      <c r="G457" s="287"/>
      <c r="H457" s="200"/>
      <c r="I457" s="200"/>
      <c r="J457" s="200"/>
      <c r="K457" s="200"/>
      <c r="L457" s="200"/>
      <c r="M457" s="200"/>
      <c r="N457" s="200"/>
      <c r="O457" s="200"/>
      <c r="P457" s="200"/>
      <c r="Q457" s="200"/>
      <c r="R457" s="200"/>
      <c r="S457" s="200"/>
      <c r="T457" s="200"/>
      <c r="U457" s="200"/>
      <c r="V457" s="200"/>
      <c r="W457" s="200"/>
      <c r="X457" s="200"/>
      <c r="Y457" s="200"/>
      <c r="Z457" s="200"/>
      <c r="AA457" s="200"/>
      <c r="AB457" s="200"/>
      <c r="AC457" s="200"/>
      <c r="AD457" s="200"/>
      <c r="AE457" s="200"/>
      <c r="AF457" s="200"/>
    </row>
    <row r="458" spans="1:32" ht="13">
      <c r="A458" s="200"/>
      <c r="B458" s="200"/>
      <c r="C458" s="200"/>
      <c r="D458" s="200"/>
      <c r="E458" s="286"/>
      <c r="F458" s="286"/>
      <c r="G458" s="287"/>
      <c r="H458" s="200"/>
      <c r="I458" s="200"/>
      <c r="J458" s="200"/>
      <c r="K458" s="200"/>
      <c r="L458" s="200"/>
      <c r="M458" s="200"/>
      <c r="N458" s="200"/>
      <c r="O458" s="200"/>
      <c r="P458" s="200"/>
      <c r="Q458" s="200"/>
      <c r="R458" s="200"/>
      <c r="S458" s="200"/>
      <c r="T458" s="200"/>
      <c r="U458" s="200"/>
      <c r="V458" s="200"/>
      <c r="W458" s="200"/>
      <c r="X458" s="200"/>
      <c r="Y458" s="200"/>
      <c r="Z458" s="200"/>
      <c r="AA458" s="200"/>
      <c r="AB458" s="200"/>
      <c r="AC458" s="200"/>
      <c r="AD458" s="200"/>
      <c r="AE458" s="200"/>
      <c r="AF458" s="200"/>
    </row>
    <row r="459" spans="1:32" ht="13">
      <c r="A459" s="200"/>
      <c r="B459" s="200"/>
      <c r="C459" s="200"/>
      <c r="D459" s="200"/>
      <c r="E459" s="286"/>
      <c r="F459" s="286"/>
      <c r="G459" s="287"/>
      <c r="H459" s="200"/>
      <c r="I459" s="200"/>
      <c r="J459" s="200"/>
      <c r="K459" s="200"/>
      <c r="L459" s="200"/>
      <c r="M459" s="200"/>
      <c r="N459" s="200"/>
      <c r="O459" s="200"/>
      <c r="P459" s="200"/>
      <c r="Q459" s="200"/>
      <c r="R459" s="200"/>
      <c r="S459" s="200"/>
      <c r="T459" s="200"/>
      <c r="U459" s="200"/>
      <c r="V459" s="200"/>
      <c r="W459" s="200"/>
      <c r="X459" s="200"/>
      <c r="Y459" s="200"/>
      <c r="Z459" s="200"/>
      <c r="AA459" s="200"/>
      <c r="AB459" s="200"/>
      <c r="AC459" s="200"/>
      <c r="AD459" s="200"/>
      <c r="AE459" s="200"/>
      <c r="AF459" s="200"/>
    </row>
    <row r="460" spans="1:32" ht="13">
      <c r="A460" s="200"/>
      <c r="B460" s="200"/>
      <c r="C460" s="200"/>
      <c r="D460" s="200"/>
      <c r="E460" s="286"/>
      <c r="F460" s="286"/>
      <c r="G460" s="287"/>
      <c r="H460" s="200"/>
      <c r="I460" s="200"/>
      <c r="J460" s="200"/>
      <c r="K460" s="200"/>
      <c r="L460" s="200"/>
      <c r="M460" s="200"/>
      <c r="N460" s="200"/>
      <c r="O460" s="200"/>
      <c r="P460" s="200"/>
      <c r="Q460" s="200"/>
      <c r="R460" s="200"/>
      <c r="S460" s="200"/>
      <c r="T460" s="200"/>
      <c r="U460" s="200"/>
      <c r="V460" s="200"/>
      <c r="W460" s="200"/>
      <c r="X460" s="200"/>
      <c r="Y460" s="200"/>
      <c r="Z460" s="200"/>
      <c r="AA460" s="200"/>
      <c r="AB460" s="200"/>
      <c r="AC460" s="200"/>
      <c r="AD460" s="200"/>
      <c r="AE460" s="200"/>
      <c r="AF460" s="200"/>
    </row>
    <row r="461" spans="1:32" ht="13">
      <c r="A461" s="200"/>
      <c r="B461" s="200"/>
      <c r="C461" s="200"/>
      <c r="D461" s="200"/>
      <c r="E461" s="286"/>
      <c r="F461" s="286"/>
      <c r="G461" s="287"/>
      <c r="H461" s="200"/>
      <c r="I461" s="200"/>
      <c r="J461" s="200"/>
      <c r="K461" s="200"/>
      <c r="L461" s="200"/>
      <c r="M461" s="200"/>
      <c r="N461" s="200"/>
      <c r="O461" s="200"/>
      <c r="P461" s="200"/>
      <c r="Q461" s="200"/>
      <c r="R461" s="200"/>
      <c r="S461" s="200"/>
      <c r="T461" s="200"/>
      <c r="U461" s="200"/>
      <c r="V461" s="200"/>
      <c r="W461" s="200"/>
      <c r="X461" s="200"/>
      <c r="Y461" s="200"/>
      <c r="Z461" s="200"/>
      <c r="AA461" s="200"/>
      <c r="AB461" s="200"/>
      <c r="AC461" s="200"/>
      <c r="AD461" s="200"/>
      <c r="AE461" s="200"/>
      <c r="AF461" s="200"/>
    </row>
    <row r="462" spans="1:32" ht="13">
      <c r="A462" s="200"/>
      <c r="B462" s="200"/>
      <c r="C462" s="200"/>
      <c r="D462" s="200"/>
      <c r="E462" s="286"/>
      <c r="F462" s="286"/>
      <c r="G462" s="287"/>
      <c r="H462" s="200"/>
      <c r="I462" s="200"/>
      <c r="J462" s="200"/>
      <c r="K462" s="200"/>
      <c r="L462" s="200"/>
      <c r="M462" s="200"/>
      <c r="N462" s="200"/>
      <c r="O462" s="200"/>
      <c r="P462" s="200"/>
      <c r="Q462" s="200"/>
      <c r="R462" s="200"/>
      <c r="S462" s="200"/>
      <c r="T462" s="200"/>
      <c r="U462" s="200"/>
      <c r="V462" s="200"/>
      <c r="W462" s="200"/>
      <c r="X462" s="200"/>
      <c r="Y462" s="200"/>
      <c r="Z462" s="200"/>
      <c r="AA462" s="200"/>
      <c r="AB462" s="200"/>
      <c r="AC462" s="200"/>
      <c r="AD462" s="200"/>
      <c r="AE462" s="200"/>
      <c r="AF462" s="200"/>
    </row>
    <row r="463" spans="1:32" ht="13">
      <c r="A463" s="200"/>
      <c r="B463" s="200"/>
      <c r="C463" s="200"/>
      <c r="D463" s="200"/>
      <c r="E463" s="286"/>
      <c r="F463" s="286"/>
      <c r="G463" s="287"/>
      <c r="H463" s="200"/>
      <c r="I463" s="200"/>
      <c r="J463" s="200"/>
      <c r="K463" s="200"/>
      <c r="L463" s="200"/>
      <c r="M463" s="200"/>
      <c r="N463" s="200"/>
      <c r="O463" s="200"/>
      <c r="P463" s="200"/>
      <c r="Q463" s="200"/>
      <c r="R463" s="200"/>
      <c r="S463" s="200"/>
      <c r="T463" s="200"/>
      <c r="U463" s="200"/>
      <c r="V463" s="200"/>
      <c r="W463" s="200"/>
      <c r="X463" s="200"/>
      <c r="Y463" s="200"/>
      <c r="Z463" s="200"/>
      <c r="AA463" s="200"/>
      <c r="AB463" s="200"/>
      <c r="AC463" s="200"/>
      <c r="AD463" s="200"/>
      <c r="AE463" s="200"/>
      <c r="AF463" s="200"/>
    </row>
    <row r="464" spans="1:32" ht="13">
      <c r="A464" s="200"/>
      <c r="B464" s="200"/>
      <c r="C464" s="200"/>
      <c r="D464" s="200"/>
      <c r="E464" s="286"/>
      <c r="F464" s="286"/>
      <c r="G464" s="287"/>
      <c r="H464" s="200"/>
      <c r="I464" s="200"/>
      <c r="J464" s="200"/>
      <c r="K464" s="200"/>
      <c r="L464" s="200"/>
      <c r="M464" s="200"/>
      <c r="N464" s="200"/>
      <c r="O464" s="200"/>
      <c r="P464" s="200"/>
      <c r="Q464" s="200"/>
      <c r="R464" s="200"/>
      <c r="S464" s="200"/>
      <c r="T464" s="200"/>
      <c r="U464" s="200"/>
      <c r="V464" s="200"/>
      <c r="W464" s="200"/>
      <c r="X464" s="200"/>
      <c r="Y464" s="200"/>
      <c r="Z464" s="200"/>
      <c r="AA464" s="200"/>
      <c r="AB464" s="200"/>
      <c r="AC464" s="200"/>
      <c r="AD464" s="200"/>
      <c r="AE464" s="200"/>
      <c r="AF464" s="200"/>
    </row>
    <row r="465" spans="1:32" ht="13">
      <c r="A465" s="200"/>
      <c r="B465" s="200"/>
      <c r="C465" s="200"/>
      <c r="D465" s="200"/>
      <c r="E465" s="286"/>
      <c r="F465" s="286"/>
      <c r="G465" s="287"/>
      <c r="H465" s="200"/>
      <c r="I465" s="200"/>
      <c r="J465" s="200"/>
      <c r="K465" s="200"/>
      <c r="L465" s="200"/>
      <c r="M465" s="200"/>
      <c r="N465" s="200"/>
      <c r="O465" s="200"/>
      <c r="P465" s="200"/>
      <c r="Q465" s="200"/>
      <c r="R465" s="200"/>
      <c r="S465" s="200"/>
      <c r="T465" s="200"/>
      <c r="U465" s="200"/>
      <c r="V465" s="200"/>
      <c r="W465" s="200"/>
      <c r="X465" s="200"/>
      <c r="Y465" s="200"/>
      <c r="Z465" s="200"/>
      <c r="AA465" s="200"/>
      <c r="AB465" s="200"/>
      <c r="AC465" s="200"/>
      <c r="AD465" s="200"/>
      <c r="AE465" s="200"/>
      <c r="AF465" s="200"/>
    </row>
    <row r="466" spans="1:32" ht="13">
      <c r="A466" s="200"/>
      <c r="B466" s="200"/>
      <c r="C466" s="200"/>
      <c r="D466" s="200"/>
      <c r="E466" s="286"/>
      <c r="F466" s="286"/>
      <c r="G466" s="287"/>
      <c r="H466" s="200"/>
      <c r="I466" s="200"/>
      <c r="J466" s="200"/>
      <c r="K466" s="200"/>
      <c r="L466" s="200"/>
      <c r="M466" s="200"/>
      <c r="N466" s="200"/>
      <c r="O466" s="200"/>
      <c r="P466" s="200"/>
      <c r="Q466" s="200"/>
      <c r="R466" s="200"/>
      <c r="S466" s="200"/>
      <c r="T466" s="200"/>
      <c r="U466" s="200"/>
      <c r="V466" s="200"/>
      <c r="W466" s="200"/>
      <c r="X466" s="200"/>
      <c r="Y466" s="200"/>
      <c r="Z466" s="200"/>
      <c r="AA466" s="200"/>
      <c r="AB466" s="200"/>
      <c r="AC466" s="200"/>
      <c r="AD466" s="200"/>
      <c r="AE466" s="200"/>
      <c r="AF466" s="200"/>
    </row>
    <row r="467" spans="1:32" ht="13">
      <c r="A467" s="200"/>
      <c r="B467" s="200"/>
      <c r="C467" s="200"/>
      <c r="D467" s="200"/>
      <c r="E467" s="286"/>
      <c r="F467" s="286"/>
      <c r="G467" s="287"/>
      <c r="H467" s="200"/>
      <c r="I467" s="200"/>
      <c r="J467" s="200"/>
      <c r="K467" s="200"/>
      <c r="L467" s="200"/>
      <c r="M467" s="200"/>
      <c r="N467" s="200"/>
      <c r="O467" s="200"/>
      <c r="P467" s="200"/>
      <c r="Q467" s="200"/>
      <c r="R467" s="200"/>
      <c r="S467" s="200"/>
      <c r="T467" s="200"/>
      <c r="U467" s="200"/>
      <c r="V467" s="200"/>
      <c r="W467" s="200"/>
      <c r="X467" s="200"/>
      <c r="Y467" s="200"/>
      <c r="Z467" s="200"/>
      <c r="AA467" s="200"/>
      <c r="AB467" s="200"/>
      <c r="AC467" s="200"/>
      <c r="AD467" s="200"/>
      <c r="AE467" s="200"/>
      <c r="AF467" s="200"/>
    </row>
    <row r="468" spans="1:32" ht="13">
      <c r="A468" s="200"/>
      <c r="B468" s="200"/>
      <c r="C468" s="200"/>
      <c r="D468" s="200"/>
      <c r="E468" s="286"/>
      <c r="F468" s="286"/>
      <c r="G468" s="287"/>
      <c r="H468" s="200"/>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00"/>
      <c r="AF468" s="200"/>
    </row>
    <row r="469" spans="1:32" ht="13">
      <c r="A469" s="200"/>
      <c r="B469" s="200"/>
      <c r="C469" s="200"/>
      <c r="D469" s="200"/>
      <c r="E469" s="286"/>
      <c r="F469" s="286"/>
      <c r="G469" s="287"/>
      <c r="H469" s="200"/>
      <c r="I469" s="200"/>
      <c r="J469" s="200"/>
      <c r="K469" s="200"/>
      <c r="L469" s="200"/>
      <c r="M469" s="200"/>
      <c r="N469" s="200"/>
      <c r="O469" s="200"/>
      <c r="P469" s="200"/>
      <c r="Q469" s="200"/>
      <c r="R469" s="200"/>
      <c r="S469" s="200"/>
      <c r="T469" s="200"/>
      <c r="U469" s="200"/>
      <c r="V469" s="200"/>
      <c r="W469" s="200"/>
      <c r="X469" s="200"/>
      <c r="Y469" s="200"/>
      <c r="Z469" s="200"/>
      <c r="AA469" s="200"/>
      <c r="AB469" s="200"/>
      <c r="AC469" s="200"/>
      <c r="AD469" s="200"/>
      <c r="AE469" s="200"/>
      <c r="AF469" s="200"/>
    </row>
    <row r="470" spans="1:32" ht="13">
      <c r="A470" s="200"/>
      <c r="B470" s="200"/>
      <c r="C470" s="200"/>
      <c r="D470" s="200"/>
      <c r="E470" s="286"/>
      <c r="F470" s="286"/>
      <c r="G470" s="287"/>
      <c r="H470" s="200"/>
      <c r="I470" s="200"/>
      <c r="J470" s="200"/>
      <c r="K470" s="200"/>
      <c r="L470" s="200"/>
      <c r="M470" s="200"/>
      <c r="N470" s="200"/>
      <c r="O470" s="200"/>
      <c r="P470" s="200"/>
      <c r="Q470" s="200"/>
      <c r="R470" s="200"/>
      <c r="S470" s="200"/>
      <c r="T470" s="200"/>
      <c r="U470" s="200"/>
      <c r="V470" s="200"/>
      <c r="W470" s="200"/>
      <c r="X470" s="200"/>
      <c r="Y470" s="200"/>
      <c r="Z470" s="200"/>
      <c r="AA470" s="200"/>
      <c r="AB470" s="200"/>
      <c r="AC470" s="200"/>
      <c r="AD470" s="200"/>
      <c r="AE470" s="200"/>
      <c r="AF470" s="200"/>
    </row>
    <row r="471" spans="1:32" ht="13">
      <c r="A471" s="200"/>
      <c r="B471" s="200"/>
      <c r="C471" s="200"/>
      <c r="D471" s="200"/>
      <c r="E471" s="286"/>
      <c r="F471" s="286"/>
      <c r="G471" s="287"/>
      <c r="H471" s="200"/>
      <c r="I471" s="200"/>
      <c r="J471" s="200"/>
      <c r="K471" s="200"/>
      <c r="L471" s="200"/>
      <c r="M471" s="200"/>
      <c r="N471" s="200"/>
      <c r="O471" s="200"/>
      <c r="P471" s="200"/>
      <c r="Q471" s="200"/>
      <c r="R471" s="200"/>
      <c r="S471" s="200"/>
      <c r="T471" s="200"/>
      <c r="U471" s="200"/>
      <c r="V471" s="200"/>
      <c r="W471" s="200"/>
      <c r="X471" s="200"/>
      <c r="Y471" s="200"/>
      <c r="Z471" s="200"/>
      <c r="AA471" s="200"/>
      <c r="AB471" s="200"/>
      <c r="AC471" s="200"/>
      <c r="AD471" s="200"/>
      <c r="AE471" s="200"/>
      <c r="AF471" s="200"/>
    </row>
    <row r="472" spans="1:32" ht="13">
      <c r="A472" s="200"/>
      <c r="B472" s="200"/>
      <c r="C472" s="200"/>
      <c r="D472" s="200"/>
      <c r="E472" s="286"/>
      <c r="F472" s="286"/>
      <c r="G472" s="287"/>
      <c r="H472" s="200"/>
      <c r="I472" s="200"/>
      <c r="J472" s="200"/>
      <c r="K472" s="200"/>
      <c r="L472" s="200"/>
      <c r="M472" s="200"/>
      <c r="N472" s="200"/>
      <c r="O472" s="200"/>
      <c r="P472" s="200"/>
      <c r="Q472" s="200"/>
      <c r="R472" s="200"/>
      <c r="S472" s="200"/>
      <c r="T472" s="200"/>
      <c r="U472" s="200"/>
      <c r="V472" s="200"/>
      <c r="W472" s="200"/>
      <c r="X472" s="200"/>
      <c r="Y472" s="200"/>
      <c r="Z472" s="200"/>
      <c r="AA472" s="200"/>
      <c r="AB472" s="200"/>
      <c r="AC472" s="200"/>
      <c r="AD472" s="200"/>
      <c r="AE472" s="200"/>
      <c r="AF472" s="200"/>
    </row>
    <row r="473" spans="1:32" ht="13">
      <c r="A473" s="200"/>
      <c r="B473" s="200"/>
      <c r="C473" s="200"/>
      <c r="D473" s="200"/>
      <c r="E473" s="286"/>
      <c r="F473" s="286"/>
      <c r="G473" s="287"/>
      <c r="H473" s="200"/>
      <c r="I473" s="200"/>
      <c r="J473" s="200"/>
      <c r="K473" s="200"/>
      <c r="L473" s="200"/>
      <c r="M473" s="200"/>
      <c r="N473" s="200"/>
      <c r="O473" s="200"/>
      <c r="P473" s="200"/>
      <c r="Q473" s="200"/>
      <c r="R473" s="200"/>
      <c r="S473" s="200"/>
      <c r="T473" s="200"/>
      <c r="U473" s="200"/>
      <c r="V473" s="200"/>
      <c r="W473" s="200"/>
      <c r="X473" s="200"/>
      <c r="Y473" s="200"/>
      <c r="Z473" s="200"/>
      <c r="AA473" s="200"/>
      <c r="AB473" s="200"/>
      <c r="AC473" s="200"/>
      <c r="AD473" s="200"/>
      <c r="AE473" s="200"/>
      <c r="AF473" s="200"/>
    </row>
    <row r="474" spans="1:32" ht="13">
      <c r="A474" s="200"/>
      <c r="B474" s="200"/>
      <c r="C474" s="200"/>
      <c r="D474" s="200"/>
      <c r="E474" s="286"/>
      <c r="F474" s="286"/>
      <c r="G474" s="287"/>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200"/>
    </row>
    <row r="475" spans="1:32" ht="13">
      <c r="A475" s="200"/>
      <c r="B475" s="200"/>
      <c r="C475" s="200"/>
      <c r="D475" s="200"/>
      <c r="E475" s="286"/>
      <c r="F475" s="286"/>
      <c r="G475" s="287"/>
      <c r="H475" s="200"/>
      <c r="I475" s="200"/>
      <c r="J475" s="200"/>
      <c r="K475" s="200"/>
      <c r="L475" s="200"/>
      <c r="M475" s="200"/>
      <c r="N475" s="200"/>
      <c r="O475" s="200"/>
      <c r="P475" s="200"/>
      <c r="Q475" s="200"/>
      <c r="R475" s="200"/>
      <c r="S475" s="200"/>
      <c r="T475" s="200"/>
      <c r="U475" s="200"/>
      <c r="V475" s="200"/>
      <c r="W475" s="200"/>
      <c r="X475" s="200"/>
      <c r="Y475" s="200"/>
      <c r="Z475" s="200"/>
      <c r="AA475" s="200"/>
      <c r="AB475" s="200"/>
      <c r="AC475" s="200"/>
      <c r="AD475" s="200"/>
      <c r="AE475" s="200"/>
      <c r="AF475" s="200"/>
    </row>
    <row r="476" spans="1:32" ht="13">
      <c r="A476" s="200"/>
      <c r="B476" s="200"/>
      <c r="C476" s="200"/>
      <c r="D476" s="200"/>
      <c r="E476" s="286"/>
      <c r="F476" s="286"/>
      <c r="G476" s="287"/>
      <c r="H476" s="200"/>
      <c r="I476" s="200"/>
      <c r="J476" s="200"/>
      <c r="K476" s="200"/>
      <c r="L476" s="200"/>
      <c r="M476" s="200"/>
      <c r="N476" s="200"/>
      <c r="O476" s="200"/>
      <c r="P476" s="200"/>
      <c r="Q476" s="200"/>
      <c r="R476" s="200"/>
      <c r="S476" s="200"/>
      <c r="T476" s="200"/>
      <c r="U476" s="200"/>
      <c r="V476" s="200"/>
      <c r="W476" s="200"/>
      <c r="X476" s="200"/>
      <c r="Y476" s="200"/>
      <c r="Z476" s="200"/>
      <c r="AA476" s="200"/>
      <c r="AB476" s="200"/>
      <c r="AC476" s="200"/>
      <c r="AD476" s="200"/>
      <c r="AE476" s="200"/>
      <c r="AF476" s="200"/>
    </row>
    <row r="477" spans="1:32" ht="13">
      <c r="A477" s="200"/>
      <c r="B477" s="200"/>
      <c r="C477" s="200"/>
      <c r="D477" s="200"/>
      <c r="E477" s="286"/>
      <c r="F477" s="286"/>
      <c r="G477" s="287"/>
      <c r="H477" s="200"/>
      <c r="I477" s="200"/>
      <c r="J477" s="200"/>
      <c r="K477" s="200"/>
      <c r="L477" s="200"/>
      <c r="M477" s="200"/>
      <c r="N477" s="200"/>
      <c r="O477" s="200"/>
      <c r="P477" s="200"/>
      <c r="Q477" s="200"/>
      <c r="R477" s="200"/>
      <c r="S477" s="200"/>
      <c r="T477" s="200"/>
      <c r="U477" s="200"/>
      <c r="V477" s="200"/>
      <c r="W477" s="200"/>
      <c r="X477" s="200"/>
      <c r="Y477" s="200"/>
      <c r="Z477" s="200"/>
      <c r="AA477" s="200"/>
      <c r="AB477" s="200"/>
      <c r="AC477" s="200"/>
      <c r="AD477" s="200"/>
      <c r="AE477" s="200"/>
      <c r="AF477" s="200"/>
    </row>
    <row r="478" spans="1:32" ht="13">
      <c r="A478" s="200"/>
      <c r="B478" s="200"/>
      <c r="C478" s="200"/>
      <c r="D478" s="200"/>
      <c r="E478" s="286"/>
      <c r="F478" s="286"/>
      <c r="G478" s="287"/>
      <c r="H478" s="200"/>
      <c r="I478" s="200"/>
      <c r="J478" s="200"/>
      <c r="K478" s="200"/>
      <c r="L478" s="200"/>
      <c r="M478" s="200"/>
      <c r="N478" s="200"/>
      <c r="O478" s="200"/>
      <c r="P478" s="200"/>
      <c r="Q478" s="200"/>
      <c r="R478" s="200"/>
      <c r="S478" s="200"/>
      <c r="T478" s="200"/>
      <c r="U478" s="200"/>
      <c r="V478" s="200"/>
      <c r="W478" s="200"/>
      <c r="X478" s="200"/>
      <c r="Y478" s="200"/>
      <c r="Z478" s="200"/>
      <c r="AA478" s="200"/>
      <c r="AB478" s="200"/>
      <c r="AC478" s="200"/>
      <c r="AD478" s="200"/>
      <c r="AE478" s="200"/>
      <c r="AF478" s="200"/>
    </row>
    <row r="479" spans="1:32" ht="13">
      <c r="A479" s="200"/>
      <c r="B479" s="200"/>
      <c r="C479" s="200"/>
      <c r="D479" s="200"/>
      <c r="E479" s="286"/>
      <c r="F479" s="286"/>
      <c r="G479" s="287"/>
      <c r="H479" s="200"/>
      <c r="I479" s="200"/>
      <c r="J479" s="200"/>
      <c r="K479" s="200"/>
      <c r="L479" s="200"/>
      <c r="M479" s="200"/>
      <c r="N479" s="200"/>
      <c r="O479" s="200"/>
      <c r="P479" s="200"/>
      <c r="Q479" s="200"/>
      <c r="R479" s="200"/>
      <c r="S479" s="200"/>
      <c r="T479" s="200"/>
      <c r="U479" s="200"/>
      <c r="V479" s="200"/>
      <c r="W479" s="200"/>
      <c r="X479" s="200"/>
      <c r="Y479" s="200"/>
      <c r="Z479" s="200"/>
      <c r="AA479" s="200"/>
      <c r="AB479" s="200"/>
      <c r="AC479" s="200"/>
      <c r="AD479" s="200"/>
      <c r="AE479" s="200"/>
      <c r="AF479" s="200"/>
    </row>
    <row r="480" spans="1:32" ht="13">
      <c r="A480" s="200"/>
      <c r="B480" s="200"/>
      <c r="C480" s="200"/>
      <c r="D480" s="200"/>
      <c r="E480" s="286"/>
      <c r="F480" s="286"/>
      <c r="G480" s="287"/>
      <c r="H480" s="200"/>
      <c r="I480" s="200"/>
      <c r="J480" s="200"/>
      <c r="K480" s="200"/>
      <c r="L480" s="200"/>
      <c r="M480" s="200"/>
      <c r="N480" s="200"/>
      <c r="O480" s="200"/>
      <c r="P480" s="200"/>
      <c r="Q480" s="200"/>
      <c r="R480" s="200"/>
      <c r="S480" s="200"/>
      <c r="T480" s="200"/>
      <c r="U480" s="200"/>
      <c r="V480" s="200"/>
      <c r="W480" s="200"/>
      <c r="X480" s="200"/>
      <c r="Y480" s="200"/>
      <c r="Z480" s="200"/>
      <c r="AA480" s="200"/>
      <c r="AB480" s="200"/>
      <c r="AC480" s="200"/>
      <c r="AD480" s="200"/>
      <c r="AE480" s="200"/>
      <c r="AF480" s="200"/>
    </row>
    <row r="481" spans="1:32" ht="13">
      <c r="A481" s="200"/>
      <c r="B481" s="200"/>
      <c r="C481" s="200"/>
      <c r="D481" s="200"/>
      <c r="E481" s="286"/>
      <c r="F481" s="286"/>
      <c r="G481" s="287"/>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row>
    <row r="482" spans="1:32" ht="13">
      <c r="A482" s="200"/>
      <c r="B482" s="200"/>
      <c r="C482" s="200"/>
      <c r="D482" s="200"/>
      <c r="E482" s="286"/>
      <c r="F482" s="286"/>
      <c r="G482" s="287"/>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row>
    <row r="483" spans="1:32" ht="13">
      <c r="A483" s="200"/>
      <c r="B483" s="200"/>
      <c r="C483" s="200"/>
      <c r="D483" s="200"/>
      <c r="E483" s="286"/>
      <c r="F483" s="286"/>
      <c r="G483" s="287"/>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row>
    <row r="484" spans="1:32" ht="13">
      <c r="A484" s="200"/>
      <c r="B484" s="200"/>
      <c r="C484" s="200"/>
      <c r="D484" s="200"/>
      <c r="E484" s="286"/>
      <c r="F484" s="286"/>
      <c r="G484" s="287"/>
      <c r="H484" s="200"/>
      <c r="I484" s="200"/>
      <c r="J484" s="200"/>
      <c r="K484" s="200"/>
      <c r="L484" s="200"/>
      <c r="M484" s="200"/>
      <c r="N484" s="200"/>
      <c r="O484" s="200"/>
      <c r="P484" s="200"/>
      <c r="Q484" s="200"/>
      <c r="R484" s="200"/>
      <c r="S484" s="200"/>
      <c r="T484" s="200"/>
      <c r="U484" s="200"/>
      <c r="V484" s="200"/>
      <c r="W484" s="200"/>
      <c r="X484" s="200"/>
      <c r="Y484" s="200"/>
      <c r="Z484" s="200"/>
      <c r="AA484" s="200"/>
      <c r="AB484" s="200"/>
      <c r="AC484" s="200"/>
      <c r="AD484" s="200"/>
      <c r="AE484" s="200"/>
      <c r="AF484" s="200"/>
    </row>
    <row r="485" spans="1:32" ht="13">
      <c r="A485" s="200"/>
      <c r="B485" s="200"/>
      <c r="C485" s="200"/>
      <c r="D485" s="200"/>
      <c r="E485" s="286"/>
      <c r="F485" s="286"/>
      <c r="G485" s="287"/>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row>
    <row r="486" spans="1:32" ht="13">
      <c r="A486" s="200"/>
      <c r="B486" s="200"/>
      <c r="C486" s="200"/>
      <c r="D486" s="200"/>
      <c r="E486" s="286"/>
      <c r="F486" s="286"/>
      <c r="G486" s="287"/>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row>
    <row r="487" spans="1:32" ht="13">
      <c r="A487" s="200"/>
      <c r="B487" s="200"/>
      <c r="C487" s="200"/>
      <c r="D487" s="200"/>
      <c r="E487" s="286"/>
      <c r="F487" s="286"/>
      <c r="G487" s="287"/>
      <c r="H487" s="200"/>
      <c r="I487" s="200"/>
      <c r="J487" s="200"/>
      <c r="K487" s="200"/>
      <c r="L487" s="200"/>
      <c r="M487" s="200"/>
      <c r="N487" s="200"/>
      <c r="O487" s="200"/>
      <c r="P487" s="200"/>
      <c r="Q487" s="200"/>
      <c r="R487" s="200"/>
      <c r="S487" s="200"/>
      <c r="T487" s="200"/>
      <c r="U487" s="200"/>
      <c r="V487" s="200"/>
      <c r="W487" s="200"/>
      <c r="X487" s="200"/>
      <c r="Y487" s="200"/>
      <c r="Z487" s="200"/>
      <c r="AA487" s="200"/>
      <c r="AB487" s="200"/>
      <c r="AC487" s="200"/>
      <c r="AD487" s="200"/>
      <c r="AE487" s="200"/>
      <c r="AF487" s="200"/>
    </row>
    <row r="488" spans="1:32" ht="13">
      <c r="A488" s="200"/>
      <c r="B488" s="200"/>
      <c r="C488" s="200"/>
      <c r="D488" s="200"/>
      <c r="E488" s="286"/>
      <c r="F488" s="286"/>
      <c r="G488" s="287"/>
      <c r="H488" s="200"/>
      <c r="I488" s="200"/>
      <c r="J488" s="200"/>
      <c r="K488" s="200"/>
      <c r="L488" s="200"/>
      <c r="M488" s="200"/>
      <c r="N488" s="200"/>
      <c r="O488" s="200"/>
      <c r="P488" s="200"/>
      <c r="Q488" s="200"/>
      <c r="R488" s="200"/>
      <c r="S488" s="200"/>
      <c r="T488" s="200"/>
      <c r="U488" s="200"/>
      <c r="V488" s="200"/>
      <c r="W488" s="200"/>
      <c r="X488" s="200"/>
      <c r="Y488" s="200"/>
      <c r="Z488" s="200"/>
      <c r="AA488" s="200"/>
      <c r="AB488" s="200"/>
      <c r="AC488" s="200"/>
      <c r="AD488" s="200"/>
      <c r="AE488" s="200"/>
      <c r="AF488" s="200"/>
    </row>
    <row r="489" spans="1:32" ht="13">
      <c r="A489" s="200"/>
      <c r="B489" s="200"/>
      <c r="C489" s="200"/>
      <c r="D489" s="200"/>
      <c r="E489" s="286"/>
      <c r="F489" s="286"/>
      <c r="G489" s="287"/>
      <c r="H489" s="200"/>
      <c r="I489" s="200"/>
      <c r="J489" s="200"/>
      <c r="K489" s="200"/>
      <c r="L489" s="200"/>
      <c r="M489" s="200"/>
      <c r="N489" s="200"/>
      <c r="O489" s="200"/>
      <c r="P489" s="200"/>
      <c r="Q489" s="200"/>
      <c r="R489" s="200"/>
      <c r="S489" s="200"/>
      <c r="T489" s="200"/>
      <c r="U489" s="200"/>
      <c r="V489" s="200"/>
      <c r="W489" s="200"/>
      <c r="X489" s="200"/>
      <c r="Y489" s="200"/>
      <c r="Z489" s="200"/>
      <c r="AA489" s="200"/>
      <c r="AB489" s="200"/>
      <c r="AC489" s="200"/>
      <c r="AD489" s="200"/>
      <c r="AE489" s="200"/>
      <c r="AF489" s="200"/>
    </row>
    <row r="490" spans="1:32" ht="13">
      <c r="A490" s="200"/>
      <c r="B490" s="200"/>
      <c r="C490" s="200"/>
      <c r="D490" s="200"/>
      <c r="E490" s="286"/>
      <c r="F490" s="286"/>
      <c r="G490" s="287"/>
      <c r="H490" s="200"/>
      <c r="I490" s="200"/>
      <c r="J490" s="200"/>
      <c r="K490" s="200"/>
      <c r="L490" s="200"/>
      <c r="M490" s="200"/>
      <c r="N490" s="200"/>
      <c r="O490" s="200"/>
      <c r="P490" s="200"/>
      <c r="Q490" s="200"/>
      <c r="R490" s="200"/>
      <c r="S490" s="200"/>
      <c r="T490" s="200"/>
      <c r="U490" s="200"/>
      <c r="V490" s="200"/>
      <c r="W490" s="200"/>
      <c r="X490" s="200"/>
      <c r="Y490" s="200"/>
      <c r="Z490" s="200"/>
      <c r="AA490" s="200"/>
      <c r="AB490" s="200"/>
      <c r="AC490" s="200"/>
      <c r="AD490" s="200"/>
      <c r="AE490" s="200"/>
      <c r="AF490" s="200"/>
    </row>
    <row r="491" spans="1:32" ht="13">
      <c r="A491" s="200"/>
      <c r="B491" s="200"/>
      <c r="C491" s="200"/>
      <c r="D491" s="200"/>
      <c r="E491" s="286"/>
      <c r="F491" s="286"/>
      <c r="G491" s="287"/>
      <c r="H491" s="200"/>
      <c r="I491" s="200"/>
      <c r="J491" s="200"/>
      <c r="K491" s="200"/>
      <c r="L491" s="200"/>
      <c r="M491" s="200"/>
      <c r="N491" s="200"/>
      <c r="O491" s="200"/>
      <c r="P491" s="200"/>
      <c r="Q491" s="200"/>
      <c r="R491" s="200"/>
      <c r="S491" s="200"/>
      <c r="T491" s="200"/>
      <c r="U491" s="200"/>
      <c r="V491" s="200"/>
      <c r="W491" s="200"/>
      <c r="X491" s="200"/>
      <c r="Y491" s="200"/>
      <c r="Z491" s="200"/>
      <c r="AA491" s="200"/>
      <c r="AB491" s="200"/>
      <c r="AC491" s="200"/>
      <c r="AD491" s="200"/>
      <c r="AE491" s="200"/>
      <c r="AF491" s="200"/>
    </row>
    <row r="492" spans="1:32" ht="13">
      <c r="A492" s="200"/>
      <c r="B492" s="200"/>
      <c r="C492" s="200"/>
      <c r="D492" s="200"/>
      <c r="E492" s="286"/>
      <c r="F492" s="286"/>
      <c r="G492" s="287"/>
      <c r="H492" s="200"/>
      <c r="I492" s="200"/>
      <c r="J492" s="200"/>
      <c r="K492" s="200"/>
      <c r="L492" s="200"/>
      <c r="M492" s="200"/>
      <c r="N492" s="200"/>
      <c r="O492" s="200"/>
      <c r="P492" s="200"/>
      <c r="Q492" s="200"/>
      <c r="R492" s="200"/>
      <c r="S492" s="200"/>
      <c r="T492" s="200"/>
      <c r="U492" s="200"/>
      <c r="V492" s="200"/>
      <c r="W492" s="200"/>
      <c r="X492" s="200"/>
      <c r="Y492" s="200"/>
      <c r="Z492" s="200"/>
      <c r="AA492" s="200"/>
      <c r="AB492" s="200"/>
      <c r="AC492" s="200"/>
      <c r="AD492" s="200"/>
      <c r="AE492" s="200"/>
      <c r="AF492" s="200"/>
    </row>
    <row r="493" spans="1:32" ht="13">
      <c r="A493" s="200"/>
      <c r="B493" s="200"/>
      <c r="C493" s="200"/>
      <c r="D493" s="200"/>
      <c r="E493" s="286"/>
      <c r="F493" s="286"/>
      <c r="G493" s="287"/>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row>
    <row r="494" spans="1:32" ht="13">
      <c r="A494" s="200"/>
      <c r="B494" s="200"/>
      <c r="C494" s="200"/>
      <c r="D494" s="200"/>
      <c r="E494" s="286"/>
      <c r="F494" s="286"/>
      <c r="G494" s="287"/>
      <c r="H494" s="200"/>
      <c r="I494" s="200"/>
      <c r="J494" s="200"/>
      <c r="K494" s="200"/>
      <c r="L494" s="200"/>
      <c r="M494" s="200"/>
      <c r="N494" s="200"/>
      <c r="O494" s="200"/>
      <c r="P494" s="200"/>
      <c r="Q494" s="200"/>
      <c r="R494" s="200"/>
      <c r="S494" s="200"/>
      <c r="T494" s="200"/>
      <c r="U494" s="200"/>
      <c r="V494" s="200"/>
      <c r="W494" s="200"/>
      <c r="X494" s="200"/>
      <c r="Y494" s="200"/>
      <c r="Z494" s="200"/>
      <c r="AA494" s="200"/>
      <c r="AB494" s="200"/>
      <c r="AC494" s="200"/>
      <c r="AD494" s="200"/>
      <c r="AE494" s="200"/>
      <c r="AF494" s="200"/>
    </row>
    <row r="495" spans="1:32" ht="13">
      <c r="A495" s="200"/>
      <c r="B495" s="200"/>
      <c r="C495" s="200"/>
      <c r="D495" s="200"/>
      <c r="E495" s="286"/>
      <c r="F495" s="286"/>
      <c r="G495" s="287"/>
      <c r="H495" s="200"/>
      <c r="I495" s="200"/>
      <c r="J495" s="200"/>
      <c r="K495" s="200"/>
      <c r="L495" s="200"/>
      <c r="M495" s="200"/>
      <c r="N495" s="200"/>
      <c r="O495" s="200"/>
      <c r="P495" s="200"/>
      <c r="Q495" s="200"/>
      <c r="R495" s="200"/>
      <c r="S495" s="200"/>
      <c r="T495" s="200"/>
      <c r="U495" s="200"/>
      <c r="V495" s="200"/>
      <c r="W495" s="200"/>
      <c r="X495" s="200"/>
      <c r="Y495" s="200"/>
      <c r="Z495" s="200"/>
      <c r="AA495" s="200"/>
      <c r="AB495" s="200"/>
      <c r="AC495" s="200"/>
      <c r="AD495" s="200"/>
      <c r="AE495" s="200"/>
      <c r="AF495" s="200"/>
    </row>
    <row r="496" spans="1:32" ht="13">
      <c r="A496" s="200"/>
      <c r="B496" s="200"/>
      <c r="C496" s="200"/>
      <c r="D496" s="200"/>
      <c r="E496" s="286"/>
      <c r="F496" s="286"/>
      <c r="G496" s="287"/>
      <c r="H496" s="200"/>
      <c r="I496" s="200"/>
      <c r="J496" s="200"/>
      <c r="K496" s="200"/>
      <c r="L496" s="200"/>
      <c r="M496" s="200"/>
      <c r="N496" s="200"/>
      <c r="O496" s="200"/>
      <c r="P496" s="200"/>
      <c r="Q496" s="200"/>
      <c r="R496" s="200"/>
      <c r="S496" s="200"/>
      <c r="T496" s="200"/>
      <c r="U496" s="200"/>
      <c r="V496" s="200"/>
      <c r="W496" s="200"/>
      <c r="X496" s="200"/>
      <c r="Y496" s="200"/>
      <c r="Z496" s="200"/>
      <c r="AA496" s="200"/>
      <c r="AB496" s="200"/>
      <c r="AC496" s="200"/>
      <c r="AD496" s="200"/>
      <c r="AE496" s="200"/>
      <c r="AF496" s="200"/>
    </row>
    <row r="497" spans="1:32" ht="13">
      <c r="A497" s="200"/>
      <c r="B497" s="200"/>
      <c r="C497" s="200"/>
      <c r="D497" s="200"/>
      <c r="E497" s="286"/>
      <c r="F497" s="286"/>
      <c r="G497" s="287"/>
      <c r="H497" s="200"/>
      <c r="I497" s="200"/>
      <c r="J497" s="200"/>
      <c r="K497" s="200"/>
      <c r="L497" s="200"/>
      <c r="M497" s="200"/>
      <c r="N497" s="200"/>
      <c r="O497" s="200"/>
      <c r="P497" s="200"/>
      <c r="Q497" s="200"/>
      <c r="R497" s="200"/>
      <c r="S497" s="200"/>
      <c r="T497" s="200"/>
      <c r="U497" s="200"/>
      <c r="V497" s="200"/>
      <c r="W497" s="200"/>
      <c r="X497" s="200"/>
      <c r="Y497" s="200"/>
      <c r="Z497" s="200"/>
      <c r="AA497" s="200"/>
      <c r="AB497" s="200"/>
      <c r="AC497" s="200"/>
      <c r="AD497" s="200"/>
      <c r="AE497" s="200"/>
      <c r="AF497" s="200"/>
    </row>
    <row r="498" spans="1:32" ht="13">
      <c r="A498" s="200"/>
      <c r="B498" s="200"/>
      <c r="C498" s="200"/>
      <c r="D498" s="200"/>
      <c r="E498" s="286"/>
      <c r="F498" s="286"/>
      <c r="G498" s="287"/>
      <c r="H498" s="200"/>
      <c r="I498" s="200"/>
      <c r="J498" s="200"/>
      <c r="K498" s="200"/>
      <c r="L498" s="200"/>
      <c r="M498" s="200"/>
      <c r="N498" s="200"/>
      <c r="O498" s="200"/>
      <c r="P498" s="200"/>
      <c r="Q498" s="200"/>
      <c r="R498" s="200"/>
      <c r="S498" s="200"/>
      <c r="T498" s="200"/>
      <c r="U498" s="200"/>
      <c r="V498" s="200"/>
      <c r="W498" s="200"/>
      <c r="X498" s="200"/>
      <c r="Y498" s="200"/>
      <c r="Z498" s="200"/>
      <c r="AA498" s="200"/>
      <c r="AB498" s="200"/>
      <c r="AC498" s="200"/>
      <c r="AD498" s="200"/>
      <c r="AE498" s="200"/>
      <c r="AF498" s="200"/>
    </row>
    <row r="499" spans="1:32" ht="13">
      <c r="A499" s="200"/>
      <c r="B499" s="200"/>
      <c r="C499" s="200"/>
      <c r="D499" s="200"/>
      <c r="E499" s="286"/>
      <c r="F499" s="286"/>
      <c r="G499" s="287"/>
      <c r="H499" s="200"/>
      <c r="I499" s="200"/>
      <c r="J499" s="200"/>
      <c r="K499" s="200"/>
      <c r="L499" s="200"/>
      <c r="M499" s="200"/>
      <c r="N499" s="200"/>
      <c r="O499" s="200"/>
      <c r="P499" s="200"/>
      <c r="Q499" s="200"/>
      <c r="R499" s="200"/>
      <c r="S499" s="200"/>
      <c r="T499" s="200"/>
      <c r="U499" s="200"/>
      <c r="V499" s="200"/>
      <c r="W499" s="200"/>
      <c r="X499" s="200"/>
      <c r="Y499" s="200"/>
      <c r="Z499" s="200"/>
      <c r="AA499" s="200"/>
      <c r="AB499" s="200"/>
      <c r="AC499" s="200"/>
      <c r="AD499" s="200"/>
      <c r="AE499" s="200"/>
      <c r="AF499" s="200"/>
    </row>
    <row r="500" spans="1:32" ht="13">
      <c r="A500" s="200"/>
      <c r="B500" s="200"/>
      <c r="C500" s="200"/>
      <c r="D500" s="200"/>
      <c r="E500" s="286"/>
      <c r="F500" s="286"/>
      <c r="G500" s="287"/>
      <c r="H500" s="200"/>
      <c r="I500" s="200"/>
      <c r="J500" s="200"/>
      <c r="K500" s="200"/>
      <c r="L500" s="200"/>
      <c r="M500" s="200"/>
      <c r="N500" s="200"/>
      <c r="O500" s="200"/>
      <c r="P500" s="200"/>
      <c r="Q500" s="200"/>
      <c r="R500" s="200"/>
      <c r="S500" s="200"/>
      <c r="T500" s="200"/>
      <c r="U500" s="200"/>
      <c r="V500" s="200"/>
      <c r="W500" s="200"/>
      <c r="X500" s="200"/>
      <c r="Y500" s="200"/>
      <c r="Z500" s="200"/>
      <c r="AA500" s="200"/>
      <c r="AB500" s="200"/>
      <c r="AC500" s="200"/>
      <c r="AD500" s="200"/>
      <c r="AE500" s="200"/>
      <c r="AF500" s="200"/>
    </row>
    <row r="501" spans="1:32" ht="13">
      <c r="A501" s="200"/>
      <c r="B501" s="200"/>
      <c r="C501" s="200"/>
      <c r="D501" s="200"/>
      <c r="E501" s="286"/>
      <c r="F501" s="286"/>
      <c r="G501" s="287"/>
      <c r="H501" s="200"/>
      <c r="I501" s="200"/>
      <c r="J501" s="200"/>
      <c r="K501" s="200"/>
      <c r="L501" s="200"/>
      <c r="M501" s="200"/>
      <c r="N501" s="200"/>
      <c r="O501" s="200"/>
      <c r="P501" s="200"/>
      <c r="Q501" s="200"/>
      <c r="R501" s="200"/>
      <c r="S501" s="200"/>
      <c r="T501" s="200"/>
      <c r="U501" s="200"/>
      <c r="V501" s="200"/>
      <c r="W501" s="200"/>
      <c r="X501" s="200"/>
      <c r="Y501" s="200"/>
      <c r="Z501" s="200"/>
      <c r="AA501" s="200"/>
      <c r="AB501" s="200"/>
      <c r="AC501" s="200"/>
      <c r="AD501" s="200"/>
      <c r="AE501" s="200"/>
      <c r="AF501" s="200"/>
    </row>
    <row r="502" spans="1:32" ht="13">
      <c r="A502" s="200"/>
      <c r="B502" s="200"/>
      <c r="C502" s="200"/>
      <c r="D502" s="200"/>
      <c r="E502" s="286"/>
      <c r="F502" s="286"/>
      <c r="G502" s="287"/>
      <c r="H502" s="200"/>
      <c r="I502" s="200"/>
      <c r="J502" s="200"/>
      <c r="K502" s="200"/>
      <c r="L502" s="200"/>
      <c r="M502" s="200"/>
      <c r="N502" s="200"/>
      <c r="O502" s="200"/>
      <c r="P502" s="200"/>
      <c r="Q502" s="200"/>
      <c r="R502" s="200"/>
      <c r="S502" s="200"/>
      <c r="T502" s="200"/>
      <c r="U502" s="200"/>
      <c r="V502" s="200"/>
      <c r="W502" s="200"/>
      <c r="X502" s="200"/>
      <c r="Y502" s="200"/>
      <c r="Z502" s="200"/>
      <c r="AA502" s="200"/>
      <c r="AB502" s="200"/>
      <c r="AC502" s="200"/>
      <c r="AD502" s="200"/>
      <c r="AE502" s="200"/>
      <c r="AF502" s="200"/>
    </row>
    <row r="503" spans="1:32" ht="13">
      <c r="A503" s="200"/>
      <c r="B503" s="200"/>
      <c r="C503" s="200"/>
      <c r="D503" s="200"/>
      <c r="E503" s="286"/>
      <c r="F503" s="286"/>
      <c r="G503" s="287"/>
      <c r="H503" s="200"/>
      <c r="I503" s="200"/>
      <c r="J503" s="200"/>
      <c r="K503" s="200"/>
      <c r="L503" s="200"/>
      <c r="M503" s="200"/>
      <c r="N503" s="200"/>
      <c r="O503" s="200"/>
      <c r="P503" s="200"/>
      <c r="Q503" s="200"/>
      <c r="R503" s="200"/>
      <c r="S503" s="200"/>
      <c r="T503" s="200"/>
      <c r="U503" s="200"/>
      <c r="V503" s="200"/>
      <c r="W503" s="200"/>
      <c r="X503" s="200"/>
      <c r="Y503" s="200"/>
      <c r="Z503" s="200"/>
      <c r="AA503" s="200"/>
      <c r="AB503" s="200"/>
      <c r="AC503" s="200"/>
      <c r="AD503" s="200"/>
      <c r="AE503" s="200"/>
      <c r="AF503" s="200"/>
    </row>
    <row r="504" spans="1:32" ht="13">
      <c r="A504" s="200"/>
      <c r="B504" s="200"/>
      <c r="C504" s="200"/>
      <c r="D504" s="200"/>
      <c r="E504" s="286"/>
      <c r="F504" s="286"/>
      <c r="G504" s="287"/>
      <c r="H504" s="200"/>
      <c r="I504" s="200"/>
      <c r="J504" s="200"/>
      <c r="K504" s="200"/>
      <c r="L504" s="200"/>
      <c r="M504" s="200"/>
      <c r="N504" s="200"/>
      <c r="O504" s="200"/>
      <c r="P504" s="200"/>
      <c r="Q504" s="200"/>
      <c r="R504" s="200"/>
      <c r="S504" s="200"/>
      <c r="T504" s="200"/>
      <c r="U504" s="200"/>
      <c r="V504" s="200"/>
      <c r="W504" s="200"/>
      <c r="X504" s="200"/>
      <c r="Y504" s="200"/>
      <c r="Z504" s="200"/>
      <c r="AA504" s="200"/>
      <c r="AB504" s="200"/>
      <c r="AC504" s="200"/>
      <c r="AD504" s="200"/>
      <c r="AE504" s="200"/>
      <c r="AF504" s="200"/>
    </row>
    <row r="505" spans="1:32" ht="13">
      <c r="A505" s="200"/>
      <c r="B505" s="200"/>
      <c r="C505" s="200"/>
      <c r="D505" s="200"/>
      <c r="E505" s="286"/>
      <c r="F505" s="286"/>
      <c r="G505" s="287"/>
      <c r="H505" s="200"/>
      <c r="I505" s="200"/>
      <c r="J505" s="200"/>
      <c r="K505" s="200"/>
      <c r="L505" s="200"/>
      <c r="M505" s="200"/>
      <c r="N505" s="200"/>
      <c r="O505" s="200"/>
      <c r="P505" s="200"/>
      <c r="Q505" s="200"/>
      <c r="R505" s="200"/>
      <c r="S505" s="200"/>
      <c r="T505" s="200"/>
      <c r="U505" s="200"/>
      <c r="V505" s="200"/>
      <c r="W505" s="200"/>
      <c r="X505" s="200"/>
      <c r="Y505" s="200"/>
      <c r="Z505" s="200"/>
      <c r="AA505" s="200"/>
      <c r="AB505" s="200"/>
      <c r="AC505" s="200"/>
      <c r="AD505" s="200"/>
      <c r="AE505" s="200"/>
      <c r="AF505" s="200"/>
    </row>
    <row r="506" spans="1:32" ht="13">
      <c r="A506" s="200"/>
      <c r="B506" s="200"/>
      <c r="C506" s="200"/>
      <c r="D506" s="200"/>
      <c r="E506" s="286"/>
      <c r="F506" s="286"/>
      <c r="G506" s="287"/>
      <c r="H506" s="200"/>
      <c r="I506" s="200"/>
      <c r="J506" s="200"/>
      <c r="K506" s="200"/>
      <c r="L506" s="200"/>
      <c r="M506" s="200"/>
      <c r="N506" s="200"/>
      <c r="O506" s="200"/>
      <c r="P506" s="200"/>
      <c r="Q506" s="200"/>
      <c r="R506" s="200"/>
      <c r="S506" s="200"/>
      <c r="T506" s="200"/>
      <c r="U506" s="200"/>
      <c r="V506" s="200"/>
      <c r="W506" s="200"/>
      <c r="X506" s="200"/>
      <c r="Y506" s="200"/>
      <c r="Z506" s="200"/>
      <c r="AA506" s="200"/>
      <c r="AB506" s="200"/>
      <c r="AC506" s="200"/>
      <c r="AD506" s="200"/>
      <c r="AE506" s="200"/>
      <c r="AF506" s="200"/>
    </row>
    <row r="507" spans="1:32" ht="13">
      <c r="A507" s="200"/>
      <c r="B507" s="200"/>
      <c r="C507" s="200"/>
      <c r="D507" s="200"/>
      <c r="E507" s="286"/>
      <c r="F507" s="286"/>
      <c r="G507" s="287"/>
      <c r="H507" s="200"/>
      <c r="I507" s="200"/>
      <c r="J507" s="200"/>
      <c r="K507" s="200"/>
      <c r="L507" s="200"/>
      <c r="M507" s="200"/>
      <c r="N507" s="200"/>
      <c r="O507" s="200"/>
      <c r="P507" s="200"/>
      <c r="Q507" s="200"/>
      <c r="R507" s="200"/>
      <c r="S507" s="200"/>
      <c r="T507" s="200"/>
      <c r="U507" s="200"/>
      <c r="V507" s="200"/>
      <c r="W507" s="200"/>
      <c r="X507" s="200"/>
      <c r="Y507" s="200"/>
      <c r="Z507" s="200"/>
      <c r="AA507" s="200"/>
      <c r="AB507" s="200"/>
      <c r="AC507" s="200"/>
      <c r="AD507" s="200"/>
      <c r="AE507" s="200"/>
      <c r="AF507" s="200"/>
    </row>
    <row r="508" spans="1:32" ht="13">
      <c r="A508" s="200"/>
      <c r="B508" s="200"/>
      <c r="C508" s="200"/>
      <c r="D508" s="200"/>
      <c r="E508" s="286"/>
      <c r="F508" s="286"/>
      <c r="G508" s="287"/>
      <c r="H508" s="200"/>
      <c r="I508" s="200"/>
      <c r="J508" s="200"/>
      <c r="K508" s="200"/>
      <c r="L508" s="200"/>
      <c r="M508" s="200"/>
      <c r="N508" s="200"/>
      <c r="O508" s="200"/>
      <c r="P508" s="200"/>
      <c r="Q508" s="200"/>
      <c r="R508" s="200"/>
      <c r="S508" s="200"/>
      <c r="T508" s="200"/>
      <c r="U508" s="200"/>
      <c r="V508" s="200"/>
      <c r="W508" s="200"/>
      <c r="X508" s="200"/>
      <c r="Y508" s="200"/>
      <c r="Z508" s="200"/>
      <c r="AA508" s="200"/>
      <c r="AB508" s="200"/>
      <c r="AC508" s="200"/>
      <c r="AD508" s="200"/>
      <c r="AE508" s="200"/>
      <c r="AF508" s="200"/>
    </row>
    <row r="509" spans="1:32" ht="13">
      <c r="A509" s="200"/>
      <c r="B509" s="200"/>
      <c r="C509" s="200"/>
      <c r="D509" s="200"/>
      <c r="E509" s="286"/>
      <c r="F509" s="286"/>
      <c r="G509" s="287"/>
      <c r="H509" s="200"/>
      <c r="I509" s="200"/>
      <c r="J509" s="200"/>
      <c r="K509" s="200"/>
      <c r="L509" s="200"/>
      <c r="M509" s="200"/>
      <c r="N509" s="200"/>
      <c r="O509" s="200"/>
      <c r="P509" s="200"/>
      <c r="Q509" s="200"/>
      <c r="R509" s="200"/>
      <c r="S509" s="200"/>
      <c r="T509" s="200"/>
      <c r="U509" s="200"/>
      <c r="V509" s="200"/>
      <c r="W509" s="200"/>
      <c r="X509" s="200"/>
      <c r="Y509" s="200"/>
      <c r="Z509" s="200"/>
      <c r="AA509" s="200"/>
      <c r="AB509" s="200"/>
      <c r="AC509" s="200"/>
      <c r="AD509" s="200"/>
      <c r="AE509" s="200"/>
      <c r="AF509" s="200"/>
    </row>
    <row r="510" spans="1:32" ht="13">
      <c r="A510" s="200"/>
      <c r="B510" s="200"/>
      <c r="C510" s="200"/>
      <c r="D510" s="200"/>
      <c r="E510" s="286"/>
      <c r="F510" s="286"/>
      <c r="G510" s="287"/>
      <c r="H510" s="200"/>
      <c r="I510" s="200"/>
      <c r="J510" s="200"/>
      <c r="K510" s="200"/>
      <c r="L510" s="200"/>
      <c r="M510" s="200"/>
      <c r="N510" s="200"/>
      <c r="O510" s="200"/>
      <c r="P510" s="200"/>
      <c r="Q510" s="200"/>
      <c r="R510" s="200"/>
      <c r="S510" s="200"/>
      <c r="T510" s="200"/>
      <c r="U510" s="200"/>
      <c r="V510" s="200"/>
      <c r="W510" s="200"/>
      <c r="X510" s="200"/>
      <c r="Y510" s="200"/>
      <c r="Z510" s="200"/>
      <c r="AA510" s="200"/>
      <c r="AB510" s="200"/>
      <c r="AC510" s="200"/>
      <c r="AD510" s="200"/>
      <c r="AE510" s="200"/>
      <c r="AF510" s="200"/>
    </row>
    <row r="511" spans="1:32" ht="13">
      <c r="A511" s="200"/>
      <c r="B511" s="200"/>
      <c r="C511" s="200"/>
      <c r="D511" s="200"/>
      <c r="E511" s="286"/>
      <c r="F511" s="286"/>
      <c r="G511" s="287"/>
      <c r="H511" s="200"/>
      <c r="I511" s="200"/>
      <c r="J511" s="200"/>
      <c r="K511" s="200"/>
      <c r="L511" s="200"/>
      <c r="M511" s="200"/>
      <c r="N511" s="200"/>
      <c r="O511" s="200"/>
      <c r="P511" s="200"/>
      <c r="Q511" s="200"/>
      <c r="R511" s="200"/>
      <c r="S511" s="200"/>
      <c r="T511" s="200"/>
      <c r="U511" s="200"/>
      <c r="V511" s="200"/>
      <c r="W511" s="200"/>
      <c r="X511" s="200"/>
      <c r="Y511" s="200"/>
      <c r="Z511" s="200"/>
      <c r="AA511" s="200"/>
      <c r="AB511" s="200"/>
      <c r="AC511" s="200"/>
      <c r="AD511" s="200"/>
      <c r="AE511" s="200"/>
      <c r="AF511" s="200"/>
    </row>
    <row r="512" spans="1:32" ht="13">
      <c r="A512" s="200"/>
      <c r="B512" s="200"/>
      <c r="C512" s="200"/>
      <c r="D512" s="200"/>
      <c r="E512" s="286"/>
      <c r="F512" s="286"/>
      <c r="G512" s="287"/>
      <c r="H512" s="200"/>
      <c r="I512" s="200"/>
      <c r="J512" s="200"/>
      <c r="K512" s="200"/>
      <c r="L512" s="200"/>
      <c r="M512" s="200"/>
      <c r="N512" s="200"/>
      <c r="O512" s="200"/>
      <c r="P512" s="200"/>
      <c r="Q512" s="200"/>
      <c r="R512" s="200"/>
      <c r="S512" s="200"/>
      <c r="T512" s="200"/>
      <c r="U512" s="200"/>
      <c r="V512" s="200"/>
      <c r="W512" s="200"/>
      <c r="X512" s="200"/>
      <c r="Y512" s="200"/>
      <c r="Z512" s="200"/>
      <c r="AA512" s="200"/>
      <c r="AB512" s="200"/>
      <c r="AC512" s="200"/>
      <c r="AD512" s="200"/>
      <c r="AE512" s="200"/>
      <c r="AF512" s="200"/>
    </row>
    <row r="513" spans="1:32" ht="13">
      <c r="A513" s="200"/>
      <c r="B513" s="200"/>
      <c r="C513" s="200"/>
      <c r="D513" s="200"/>
      <c r="E513" s="286"/>
      <c r="F513" s="286"/>
      <c r="G513" s="287"/>
      <c r="H513" s="200"/>
      <c r="I513" s="200"/>
      <c r="J513" s="200"/>
      <c r="K513" s="200"/>
      <c r="L513" s="200"/>
      <c r="M513" s="200"/>
      <c r="N513" s="200"/>
      <c r="O513" s="200"/>
      <c r="P513" s="200"/>
      <c r="Q513" s="200"/>
      <c r="R513" s="200"/>
      <c r="S513" s="200"/>
      <c r="T513" s="200"/>
      <c r="U513" s="200"/>
      <c r="V513" s="200"/>
      <c r="W513" s="200"/>
      <c r="X513" s="200"/>
      <c r="Y513" s="200"/>
      <c r="Z513" s="200"/>
      <c r="AA513" s="200"/>
      <c r="AB513" s="200"/>
      <c r="AC513" s="200"/>
      <c r="AD513" s="200"/>
      <c r="AE513" s="200"/>
      <c r="AF513" s="200"/>
    </row>
    <row r="514" spans="1:32" ht="13">
      <c r="A514" s="200"/>
      <c r="B514" s="200"/>
      <c r="C514" s="200"/>
      <c r="D514" s="200"/>
      <c r="E514" s="286"/>
      <c r="F514" s="286"/>
      <c r="G514" s="287"/>
      <c r="H514" s="200"/>
      <c r="I514" s="200"/>
      <c r="J514" s="200"/>
      <c r="K514" s="200"/>
      <c r="L514" s="200"/>
      <c r="M514" s="200"/>
      <c r="N514" s="200"/>
      <c r="O514" s="200"/>
      <c r="P514" s="200"/>
      <c r="Q514" s="200"/>
      <c r="R514" s="200"/>
      <c r="S514" s="200"/>
      <c r="T514" s="200"/>
      <c r="U514" s="200"/>
      <c r="V514" s="200"/>
      <c r="W514" s="200"/>
      <c r="X514" s="200"/>
      <c r="Y514" s="200"/>
      <c r="Z514" s="200"/>
      <c r="AA514" s="200"/>
      <c r="AB514" s="200"/>
      <c r="AC514" s="200"/>
      <c r="AD514" s="200"/>
      <c r="AE514" s="200"/>
      <c r="AF514" s="200"/>
    </row>
    <row r="515" spans="1:32" ht="13">
      <c r="A515" s="200"/>
      <c r="B515" s="200"/>
      <c r="C515" s="200"/>
      <c r="D515" s="200"/>
      <c r="E515" s="286"/>
      <c r="F515" s="286"/>
      <c r="G515" s="287"/>
      <c r="H515" s="200"/>
      <c r="I515" s="200"/>
      <c r="J515" s="200"/>
      <c r="K515" s="200"/>
      <c r="L515" s="200"/>
      <c r="M515" s="200"/>
      <c r="N515" s="200"/>
      <c r="O515" s="200"/>
      <c r="P515" s="200"/>
      <c r="Q515" s="200"/>
      <c r="R515" s="200"/>
      <c r="S515" s="200"/>
      <c r="T515" s="200"/>
      <c r="U515" s="200"/>
      <c r="V515" s="200"/>
      <c r="W515" s="200"/>
      <c r="X515" s="200"/>
      <c r="Y515" s="200"/>
      <c r="Z515" s="200"/>
      <c r="AA515" s="200"/>
      <c r="AB515" s="200"/>
      <c r="AC515" s="200"/>
      <c r="AD515" s="200"/>
      <c r="AE515" s="200"/>
      <c r="AF515" s="200"/>
    </row>
    <row r="516" spans="1:32" ht="13">
      <c r="A516" s="200"/>
      <c r="B516" s="200"/>
      <c r="C516" s="200"/>
      <c r="D516" s="200"/>
      <c r="E516" s="286"/>
      <c r="F516" s="286"/>
      <c r="G516" s="287"/>
      <c r="H516" s="200"/>
      <c r="I516" s="200"/>
      <c r="J516" s="200"/>
      <c r="K516" s="200"/>
      <c r="L516" s="200"/>
      <c r="M516" s="200"/>
      <c r="N516" s="200"/>
      <c r="O516" s="200"/>
      <c r="P516" s="200"/>
      <c r="Q516" s="200"/>
      <c r="R516" s="200"/>
      <c r="S516" s="200"/>
      <c r="T516" s="200"/>
      <c r="U516" s="200"/>
      <c r="V516" s="200"/>
      <c r="W516" s="200"/>
      <c r="X516" s="200"/>
      <c r="Y516" s="200"/>
      <c r="Z516" s="200"/>
      <c r="AA516" s="200"/>
      <c r="AB516" s="200"/>
      <c r="AC516" s="200"/>
      <c r="AD516" s="200"/>
      <c r="AE516" s="200"/>
      <c r="AF516" s="200"/>
    </row>
    <row r="517" spans="1:32" ht="13">
      <c r="A517" s="200"/>
      <c r="B517" s="200"/>
      <c r="C517" s="200"/>
      <c r="D517" s="200"/>
      <c r="E517" s="286"/>
      <c r="F517" s="286"/>
      <c r="G517" s="287"/>
      <c r="H517" s="200"/>
      <c r="I517" s="200"/>
      <c r="J517" s="200"/>
      <c r="K517" s="200"/>
      <c r="L517" s="200"/>
      <c r="M517" s="200"/>
      <c r="N517" s="200"/>
      <c r="O517" s="200"/>
      <c r="P517" s="200"/>
      <c r="Q517" s="200"/>
      <c r="R517" s="200"/>
      <c r="S517" s="200"/>
      <c r="T517" s="200"/>
      <c r="U517" s="200"/>
      <c r="V517" s="200"/>
      <c r="W517" s="200"/>
      <c r="X517" s="200"/>
      <c r="Y517" s="200"/>
      <c r="Z517" s="200"/>
      <c r="AA517" s="200"/>
      <c r="AB517" s="200"/>
      <c r="AC517" s="200"/>
      <c r="AD517" s="200"/>
      <c r="AE517" s="200"/>
      <c r="AF517" s="200"/>
    </row>
    <row r="518" spans="1:32" ht="13">
      <c r="A518" s="200"/>
      <c r="B518" s="200"/>
      <c r="C518" s="200"/>
      <c r="D518" s="200"/>
      <c r="E518" s="286"/>
      <c r="F518" s="286"/>
      <c r="G518" s="287"/>
      <c r="H518" s="200"/>
      <c r="I518" s="200"/>
      <c r="J518" s="200"/>
      <c r="K518" s="200"/>
      <c r="L518" s="200"/>
      <c r="M518" s="200"/>
      <c r="N518" s="200"/>
      <c r="O518" s="200"/>
      <c r="P518" s="200"/>
      <c r="Q518" s="200"/>
      <c r="R518" s="200"/>
      <c r="S518" s="200"/>
      <c r="T518" s="200"/>
      <c r="U518" s="200"/>
      <c r="V518" s="200"/>
      <c r="W518" s="200"/>
      <c r="X518" s="200"/>
      <c r="Y518" s="200"/>
      <c r="Z518" s="200"/>
      <c r="AA518" s="200"/>
      <c r="AB518" s="200"/>
      <c r="AC518" s="200"/>
      <c r="AD518" s="200"/>
      <c r="AE518" s="200"/>
      <c r="AF518" s="200"/>
    </row>
    <row r="519" spans="1:32" ht="13">
      <c r="A519" s="200"/>
      <c r="B519" s="200"/>
      <c r="C519" s="200"/>
      <c r="D519" s="200"/>
      <c r="E519" s="286"/>
      <c r="F519" s="286"/>
      <c r="G519" s="287"/>
      <c r="H519" s="200"/>
      <c r="I519" s="200"/>
      <c r="J519" s="200"/>
      <c r="K519" s="200"/>
      <c r="L519" s="200"/>
      <c r="M519" s="200"/>
      <c r="N519" s="200"/>
      <c r="O519" s="200"/>
      <c r="P519" s="200"/>
      <c r="Q519" s="200"/>
      <c r="R519" s="200"/>
      <c r="S519" s="200"/>
      <c r="T519" s="200"/>
      <c r="U519" s="200"/>
      <c r="V519" s="200"/>
      <c r="W519" s="200"/>
      <c r="X519" s="200"/>
      <c r="Y519" s="200"/>
      <c r="Z519" s="200"/>
      <c r="AA519" s="200"/>
      <c r="AB519" s="200"/>
      <c r="AC519" s="200"/>
      <c r="AD519" s="200"/>
      <c r="AE519" s="200"/>
      <c r="AF519" s="200"/>
    </row>
    <row r="520" spans="1:32" ht="13">
      <c r="A520" s="200"/>
      <c r="B520" s="200"/>
      <c r="C520" s="200"/>
      <c r="D520" s="200"/>
      <c r="E520" s="286"/>
      <c r="F520" s="286"/>
      <c r="G520" s="287"/>
      <c r="H520" s="200"/>
      <c r="I520" s="200"/>
      <c r="J520" s="200"/>
      <c r="K520" s="200"/>
      <c r="L520" s="200"/>
      <c r="M520" s="200"/>
      <c r="N520" s="200"/>
      <c r="O520" s="200"/>
      <c r="P520" s="200"/>
      <c r="Q520" s="200"/>
      <c r="R520" s="200"/>
      <c r="S520" s="200"/>
      <c r="T520" s="200"/>
      <c r="U520" s="200"/>
      <c r="V520" s="200"/>
      <c r="W520" s="200"/>
      <c r="X520" s="200"/>
      <c r="Y520" s="200"/>
      <c r="Z520" s="200"/>
      <c r="AA520" s="200"/>
      <c r="AB520" s="200"/>
      <c r="AC520" s="200"/>
      <c r="AD520" s="200"/>
      <c r="AE520" s="200"/>
      <c r="AF520" s="200"/>
    </row>
    <row r="521" spans="1:32" ht="13">
      <c r="A521" s="200"/>
      <c r="B521" s="200"/>
      <c r="C521" s="200"/>
      <c r="D521" s="200"/>
      <c r="E521" s="286"/>
      <c r="F521" s="286"/>
      <c r="G521" s="287"/>
      <c r="H521" s="200"/>
      <c r="I521" s="200"/>
      <c r="J521" s="200"/>
      <c r="K521" s="200"/>
      <c r="L521" s="200"/>
      <c r="M521" s="200"/>
      <c r="N521" s="200"/>
      <c r="O521" s="200"/>
      <c r="P521" s="200"/>
      <c r="Q521" s="200"/>
      <c r="R521" s="200"/>
      <c r="S521" s="200"/>
      <c r="T521" s="200"/>
      <c r="U521" s="200"/>
      <c r="V521" s="200"/>
      <c r="W521" s="200"/>
      <c r="X521" s="200"/>
      <c r="Y521" s="200"/>
      <c r="Z521" s="200"/>
      <c r="AA521" s="200"/>
      <c r="AB521" s="200"/>
      <c r="AC521" s="200"/>
      <c r="AD521" s="200"/>
      <c r="AE521" s="200"/>
      <c r="AF521" s="200"/>
    </row>
    <row r="522" spans="1:32" ht="13">
      <c r="A522" s="200"/>
      <c r="B522" s="200"/>
      <c r="C522" s="200"/>
      <c r="D522" s="200"/>
      <c r="E522" s="286"/>
      <c r="F522" s="286"/>
      <c r="G522" s="287"/>
      <c r="H522" s="200"/>
      <c r="I522" s="200"/>
      <c r="J522" s="200"/>
      <c r="K522" s="200"/>
      <c r="L522" s="200"/>
      <c r="M522" s="200"/>
      <c r="N522" s="200"/>
      <c r="O522" s="200"/>
      <c r="P522" s="200"/>
      <c r="Q522" s="200"/>
      <c r="R522" s="200"/>
      <c r="S522" s="200"/>
      <c r="T522" s="200"/>
      <c r="U522" s="200"/>
      <c r="V522" s="200"/>
      <c r="W522" s="200"/>
      <c r="X522" s="200"/>
      <c r="Y522" s="200"/>
      <c r="Z522" s="200"/>
      <c r="AA522" s="200"/>
      <c r="AB522" s="200"/>
      <c r="AC522" s="200"/>
      <c r="AD522" s="200"/>
      <c r="AE522" s="200"/>
      <c r="AF522" s="200"/>
    </row>
    <row r="523" spans="1:32" ht="13">
      <c r="A523" s="200"/>
      <c r="B523" s="200"/>
      <c r="C523" s="200"/>
      <c r="D523" s="200"/>
      <c r="E523" s="286"/>
      <c r="F523" s="286"/>
      <c r="G523" s="287"/>
      <c r="H523" s="200"/>
      <c r="I523" s="200"/>
      <c r="J523" s="200"/>
      <c r="K523" s="200"/>
      <c r="L523" s="200"/>
      <c r="M523" s="200"/>
      <c r="N523" s="200"/>
      <c r="O523" s="200"/>
      <c r="P523" s="200"/>
      <c r="Q523" s="200"/>
      <c r="R523" s="200"/>
      <c r="S523" s="200"/>
      <c r="T523" s="200"/>
      <c r="U523" s="200"/>
      <c r="V523" s="200"/>
      <c r="W523" s="200"/>
      <c r="X523" s="200"/>
      <c r="Y523" s="200"/>
      <c r="Z523" s="200"/>
      <c r="AA523" s="200"/>
      <c r="AB523" s="200"/>
      <c r="AC523" s="200"/>
      <c r="AD523" s="200"/>
      <c r="AE523" s="200"/>
      <c r="AF523" s="200"/>
    </row>
    <row r="524" spans="1:32" ht="13">
      <c r="A524" s="200"/>
      <c r="B524" s="200"/>
      <c r="C524" s="200"/>
      <c r="D524" s="200"/>
      <c r="E524" s="286"/>
      <c r="F524" s="286"/>
      <c r="G524" s="287"/>
      <c r="H524" s="200"/>
      <c r="I524" s="200"/>
      <c r="J524" s="200"/>
      <c r="K524" s="200"/>
      <c r="L524" s="200"/>
      <c r="M524" s="200"/>
      <c r="N524" s="200"/>
      <c r="O524" s="200"/>
      <c r="P524" s="200"/>
      <c r="Q524" s="200"/>
      <c r="R524" s="200"/>
      <c r="S524" s="200"/>
      <c r="T524" s="200"/>
      <c r="U524" s="200"/>
      <c r="V524" s="200"/>
      <c r="W524" s="200"/>
      <c r="X524" s="200"/>
      <c r="Y524" s="200"/>
      <c r="Z524" s="200"/>
      <c r="AA524" s="200"/>
      <c r="AB524" s="200"/>
      <c r="AC524" s="200"/>
      <c r="AD524" s="200"/>
      <c r="AE524" s="200"/>
      <c r="AF524" s="200"/>
    </row>
    <row r="525" spans="1:32" ht="13">
      <c r="A525" s="200"/>
      <c r="B525" s="200"/>
      <c r="C525" s="200"/>
      <c r="D525" s="200"/>
      <c r="E525" s="286"/>
      <c r="F525" s="286"/>
      <c r="G525" s="287"/>
      <c r="H525" s="200"/>
      <c r="I525" s="200"/>
      <c r="J525" s="200"/>
      <c r="K525" s="200"/>
      <c r="L525" s="200"/>
      <c r="M525" s="200"/>
      <c r="N525" s="200"/>
      <c r="O525" s="200"/>
      <c r="P525" s="200"/>
      <c r="Q525" s="200"/>
      <c r="R525" s="200"/>
      <c r="S525" s="200"/>
      <c r="T525" s="200"/>
      <c r="U525" s="200"/>
      <c r="V525" s="200"/>
      <c r="W525" s="200"/>
      <c r="X525" s="200"/>
      <c r="Y525" s="200"/>
      <c r="Z525" s="200"/>
      <c r="AA525" s="200"/>
      <c r="AB525" s="200"/>
      <c r="AC525" s="200"/>
      <c r="AD525" s="200"/>
      <c r="AE525" s="200"/>
      <c r="AF525" s="200"/>
    </row>
    <row r="526" spans="1:32" ht="13">
      <c r="A526" s="200"/>
      <c r="B526" s="200"/>
      <c r="C526" s="200"/>
      <c r="D526" s="200"/>
      <c r="E526" s="286"/>
      <c r="F526" s="286"/>
      <c r="G526" s="287"/>
      <c r="H526" s="200"/>
      <c r="I526" s="200"/>
      <c r="J526" s="200"/>
      <c r="K526" s="200"/>
      <c r="L526" s="200"/>
      <c r="M526" s="200"/>
      <c r="N526" s="200"/>
      <c r="O526" s="200"/>
      <c r="P526" s="200"/>
      <c r="Q526" s="200"/>
      <c r="R526" s="200"/>
      <c r="S526" s="200"/>
      <c r="T526" s="200"/>
      <c r="U526" s="200"/>
      <c r="V526" s="200"/>
      <c r="W526" s="200"/>
      <c r="X526" s="200"/>
      <c r="Y526" s="200"/>
      <c r="Z526" s="200"/>
      <c r="AA526" s="200"/>
      <c r="AB526" s="200"/>
      <c r="AC526" s="200"/>
      <c r="AD526" s="200"/>
      <c r="AE526" s="200"/>
      <c r="AF526" s="200"/>
    </row>
    <row r="527" spans="1:32" ht="13">
      <c r="A527" s="200"/>
      <c r="B527" s="200"/>
      <c r="C527" s="200"/>
      <c r="D527" s="200"/>
      <c r="E527" s="286"/>
      <c r="F527" s="286"/>
      <c r="G527" s="287"/>
      <c r="H527" s="200"/>
      <c r="I527" s="200"/>
      <c r="J527" s="200"/>
      <c r="K527" s="200"/>
      <c r="L527" s="200"/>
      <c r="M527" s="200"/>
      <c r="N527" s="200"/>
      <c r="O527" s="200"/>
      <c r="P527" s="200"/>
      <c r="Q527" s="200"/>
      <c r="R527" s="200"/>
      <c r="S527" s="200"/>
      <c r="T527" s="200"/>
      <c r="U527" s="200"/>
      <c r="V527" s="200"/>
      <c r="W527" s="200"/>
      <c r="X527" s="200"/>
      <c r="Y527" s="200"/>
      <c r="Z527" s="200"/>
      <c r="AA527" s="200"/>
      <c r="AB527" s="200"/>
      <c r="AC527" s="200"/>
      <c r="AD527" s="200"/>
      <c r="AE527" s="200"/>
      <c r="AF527" s="200"/>
    </row>
    <row r="528" spans="1:32" ht="13">
      <c r="A528" s="200"/>
      <c r="B528" s="200"/>
      <c r="C528" s="200"/>
      <c r="D528" s="200"/>
      <c r="E528" s="286"/>
      <c r="F528" s="286"/>
      <c r="G528" s="287"/>
      <c r="H528" s="200"/>
      <c r="I528" s="200"/>
      <c r="J528" s="200"/>
      <c r="K528" s="200"/>
      <c r="L528" s="200"/>
      <c r="M528" s="200"/>
      <c r="N528" s="200"/>
      <c r="O528" s="200"/>
      <c r="P528" s="200"/>
      <c r="Q528" s="200"/>
      <c r="R528" s="200"/>
      <c r="S528" s="200"/>
      <c r="T528" s="200"/>
      <c r="U528" s="200"/>
      <c r="V528" s="200"/>
      <c r="W528" s="200"/>
      <c r="X528" s="200"/>
      <c r="Y528" s="200"/>
      <c r="Z528" s="200"/>
      <c r="AA528" s="200"/>
      <c r="AB528" s="200"/>
      <c r="AC528" s="200"/>
      <c r="AD528" s="200"/>
      <c r="AE528" s="200"/>
      <c r="AF528" s="200"/>
    </row>
    <row r="529" spans="1:32" ht="13">
      <c r="A529" s="200"/>
      <c r="B529" s="200"/>
      <c r="C529" s="200"/>
      <c r="D529" s="200"/>
      <c r="E529" s="286"/>
      <c r="F529" s="286"/>
      <c r="G529" s="287"/>
      <c r="H529" s="200"/>
      <c r="I529" s="200"/>
      <c r="J529" s="200"/>
      <c r="K529" s="200"/>
      <c r="L529" s="200"/>
      <c r="M529" s="200"/>
      <c r="N529" s="200"/>
      <c r="O529" s="200"/>
      <c r="P529" s="200"/>
      <c r="Q529" s="200"/>
      <c r="R529" s="200"/>
      <c r="S529" s="200"/>
      <c r="T529" s="200"/>
      <c r="U529" s="200"/>
      <c r="V529" s="200"/>
      <c r="W529" s="200"/>
      <c r="X529" s="200"/>
      <c r="Y529" s="200"/>
      <c r="Z529" s="200"/>
      <c r="AA529" s="200"/>
      <c r="AB529" s="200"/>
      <c r="AC529" s="200"/>
      <c r="AD529" s="200"/>
      <c r="AE529" s="200"/>
      <c r="AF529" s="200"/>
    </row>
    <row r="530" spans="1:32" ht="13">
      <c r="A530" s="200"/>
      <c r="B530" s="200"/>
      <c r="C530" s="200"/>
      <c r="D530" s="200"/>
      <c r="E530" s="286"/>
      <c r="F530" s="286"/>
      <c r="G530" s="287"/>
      <c r="H530" s="200"/>
      <c r="I530" s="200"/>
      <c r="J530" s="200"/>
      <c r="K530" s="200"/>
      <c r="L530" s="200"/>
      <c r="M530" s="200"/>
      <c r="N530" s="200"/>
      <c r="O530" s="200"/>
      <c r="P530" s="200"/>
      <c r="Q530" s="200"/>
      <c r="R530" s="200"/>
      <c r="S530" s="200"/>
      <c r="T530" s="200"/>
      <c r="U530" s="200"/>
      <c r="V530" s="200"/>
      <c r="W530" s="200"/>
      <c r="X530" s="200"/>
      <c r="Y530" s="200"/>
      <c r="Z530" s="200"/>
      <c r="AA530" s="200"/>
      <c r="AB530" s="200"/>
      <c r="AC530" s="200"/>
      <c r="AD530" s="200"/>
      <c r="AE530" s="200"/>
      <c r="AF530" s="200"/>
    </row>
    <row r="531" spans="1:32" ht="13">
      <c r="A531" s="200"/>
      <c r="B531" s="200"/>
      <c r="C531" s="200"/>
      <c r="D531" s="200"/>
      <c r="E531" s="286"/>
      <c r="F531" s="286"/>
      <c r="G531" s="287"/>
      <c r="H531" s="200"/>
      <c r="I531" s="200"/>
      <c r="J531" s="200"/>
      <c r="K531" s="200"/>
      <c r="L531" s="200"/>
      <c r="M531" s="200"/>
      <c r="N531" s="200"/>
      <c r="O531" s="200"/>
      <c r="P531" s="200"/>
      <c r="Q531" s="200"/>
      <c r="R531" s="200"/>
      <c r="S531" s="200"/>
      <c r="T531" s="200"/>
      <c r="U531" s="200"/>
      <c r="V531" s="200"/>
      <c r="W531" s="200"/>
      <c r="X531" s="200"/>
      <c r="Y531" s="200"/>
      <c r="Z531" s="200"/>
      <c r="AA531" s="200"/>
      <c r="AB531" s="200"/>
      <c r="AC531" s="200"/>
      <c r="AD531" s="200"/>
      <c r="AE531" s="200"/>
      <c r="AF531" s="200"/>
    </row>
    <row r="532" spans="1:32" ht="13">
      <c r="A532" s="200"/>
      <c r="B532" s="200"/>
      <c r="C532" s="200"/>
      <c r="D532" s="200"/>
      <c r="E532" s="286"/>
      <c r="F532" s="286"/>
      <c r="G532" s="287"/>
      <c r="H532" s="200"/>
      <c r="I532" s="200"/>
      <c r="J532" s="200"/>
      <c r="K532" s="200"/>
      <c r="L532" s="200"/>
      <c r="M532" s="200"/>
      <c r="N532" s="200"/>
      <c r="O532" s="200"/>
      <c r="P532" s="200"/>
      <c r="Q532" s="200"/>
      <c r="R532" s="200"/>
      <c r="S532" s="200"/>
      <c r="T532" s="200"/>
      <c r="U532" s="200"/>
      <c r="V532" s="200"/>
      <c r="W532" s="200"/>
      <c r="X532" s="200"/>
      <c r="Y532" s="200"/>
      <c r="Z532" s="200"/>
      <c r="AA532" s="200"/>
      <c r="AB532" s="200"/>
      <c r="AC532" s="200"/>
      <c r="AD532" s="200"/>
      <c r="AE532" s="200"/>
      <c r="AF532" s="200"/>
    </row>
    <row r="533" spans="1:32" ht="13">
      <c r="A533" s="200"/>
      <c r="B533" s="200"/>
      <c r="C533" s="200"/>
      <c r="D533" s="200"/>
      <c r="E533" s="286"/>
      <c r="F533" s="286"/>
      <c r="G533" s="287"/>
      <c r="H533" s="200"/>
      <c r="I533" s="200"/>
      <c r="J533" s="200"/>
      <c r="K533" s="200"/>
      <c r="L533" s="200"/>
      <c r="M533" s="200"/>
      <c r="N533" s="200"/>
      <c r="O533" s="200"/>
      <c r="P533" s="200"/>
      <c r="Q533" s="200"/>
      <c r="R533" s="200"/>
      <c r="S533" s="200"/>
      <c r="T533" s="200"/>
      <c r="U533" s="200"/>
      <c r="V533" s="200"/>
      <c r="W533" s="200"/>
      <c r="X533" s="200"/>
      <c r="Y533" s="200"/>
      <c r="Z533" s="200"/>
      <c r="AA533" s="200"/>
      <c r="AB533" s="200"/>
      <c r="AC533" s="200"/>
      <c r="AD533" s="200"/>
      <c r="AE533" s="200"/>
      <c r="AF533" s="200"/>
    </row>
    <row r="534" spans="1:32" ht="13">
      <c r="A534" s="200"/>
      <c r="B534" s="200"/>
      <c r="C534" s="200"/>
      <c r="D534" s="200"/>
      <c r="E534" s="286"/>
      <c r="F534" s="286"/>
      <c r="G534" s="287"/>
      <c r="H534" s="200"/>
      <c r="I534" s="200"/>
      <c r="J534" s="200"/>
      <c r="K534" s="200"/>
      <c r="L534" s="200"/>
      <c r="M534" s="200"/>
      <c r="N534" s="200"/>
      <c r="O534" s="200"/>
      <c r="P534" s="200"/>
      <c r="Q534" s="200"/>
      <c r="R534" s="200"/>
      <c r="S534" s="200"/>
      <c r="T534" s="200"/>
      <c r="U534" s="200"/>
      <c r="V534" s="200"/>
      <c r="W534" s="200"/>
      <c r="X534" s="200"/>
      <c r="Y534" s="200"/>
      <c r="Z534" s="200"/>
      <c r="AA534" s="200"/>
      <c r="AB534" s="200"/>
      <c r="AC534" s="200"/>
      <c r="AD534" s="200"/>
      <c r="AE534" s="200"/>
      <c r="AF534" s="200"/>
    </row>
    <row r="535" spans="1:32" ht="13">
      <c r="A535" s="200"/>
      <c r="B535" s="200"/>
      <c r="C535" s="200"/>
      <c r="D535" s="200"/>
      <c r="E535" s="286"/>
      <c r="F535" s="286"/>
      <c r="G535" s="287"/>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row>
    <row r="536" spans="1:32" ht="13">
      <c r="A536" s="200"/>
      <c r="B536" s="200"/>
      <c r="C536" s="200"/>
      <c r="D536" s="200"/>
      <c r="E536" s="286"/>
      <c r="F536" s="286"/>
      <c r="G536" s="287"/>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row>
    <row r="537" spans="1:32" ht="13">
      <c r="A537" s="200"/>
      <c r="B537" s="200"/>
      <c r="C537" s="200"/>
      <c r="D537" s="200"/>
      <c r="E537" s="286"/>
      <c r="F537" s="286"/>
      <c r="G537" s="287"/>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row>
    <row r="538" spans="1:32" ht="13">
      <c r="A538" s="200"/>
      <c r="B538" s="200"/>
      <c r="C538" s="200"/>
      <c r="D538" s="200"/>
      <c r="E538" s="286"/>
      <c r="F538" s="286"/>
      <c r="G538" s="287"/>
      <c r="H538" s="200"/>
      <c r="I538" s="200"/>
      <c r="J538" s="200"/>
      <c r="K538" s="200"/>
      <c r="L538" s="200"/>
      <c r="M538" s="200"/>
      <c r="N538" s="200"/>
      <c r="O538" s="200"/>
      <c r="P538" s="200"/>
      <c r="Q538" s="200"/>
      <c r="R538" s="200"/>
      <c r="S538" s="200"/>
      <c r="T538" s="200"/>
      <c r="U538" s="200"/>
      <c r="V538" s="200"/>
      <c r="W538" s="200"/>
      <c r="X538" s="200"/>
      <c r="Y538" s="200"/>
      <c r="Z538" s="200"/>
      <c r="AA538" s="200"/>
      <c r="AB538" s="200"/>
      <c r="AC538" s="200"/>
      <c r="AD538" s="200"/>
      <c r="AE538" s="200"/>
      <c r="AF538" s="200"/>
    </row>
    <row r="539" spans="1:32" ht="13">
      <c r="A539" s="200"/>
      <c r="B539" s="200"/>
      <c r="C539" s="200"/>
      <c r="D539" s="200"/>
      <c r="E539" s="286"/>
      <c r="F539" s="286"/>
      <c r="G539" s="287"/>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row>
    <row r="540" spans="1:32" ht="13">
      <c r="A540" s="200"/>
      <c r="B540" s="200"/>
      <c r="C540" s="200"/>
      <c r="D540" s="200"/>
      <c r="E540" s="286"/>
      <c r="F540" s="286"/>
      <c r="G540" s="287"/>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row>
    <row r="541" spans="1:32" ht="13">
      <c r="A541" s="200"/>
      <c r="B541" s="200"/>
      <c r="C541" s="200"/>
      <c r="D541" s="200"/>
      <c r="E541" s="286"/>
      <c r="F541" s="286"/>
      <c r="G541" s="287"/>
      <c r="H541" s="200"/>
      <c r="I541" s="200"/>
      <c r="J541" s="200"/>
      <c r="K541" s="200"/>
      <c r="L541" s="200"/>
      <c r="M541" s="200"/>
      <c r="N541" s="200"/>
      <c r="O541" s="200"/>
      <c r="P541" s="200"/>
      <c r="Q541" s="200"/>
      <c r="R541" s="200"/>
      <c r="S541" s="200"/>
      <c r="T541" s="200"/>
      <c r="U541" s="200"/>
      <c r="V541" s="200"/>
      <c r="W541" s="200"/>
      <c r="X541" s="200"/>
      <c r="Y541" s="200"/>
      <c r="Z541" s="200"/>
      <c r="AA541" s="200"/>
      <c r="AB541" s="200"/>
      <c r="AC541" s="200"/>
      <c r="AD541" s="200"/>
      <c r="AE541" s="200"/>
      <c r="AF541" s="200"/>
    </row>
    <row r="542" spans="1:32" ht="13">
      <c r="A542" s="200"/>
      <c r="B542" s="200"/>
      <c r="C542" s="200"/>
      <c r="D542" s="200"/>
      <c r="E542" s="286"/>
      <c r="F542" s="286"/>
      <c r="G542" s="287"/>
      <c r="H542" s="200"/>
      <c r="I542" s="200"/>
      <c r="J542" s="200"/>
      <c r="K542" s="200"/>
      <c r="L542" s="200"/>
      <c r="M542" s="200"/>
      <c r="N542" s="200"/>
      <c r="O542" s="200"/>
      <c r="P542" s="200"/>
      <c r="Q542" s="200"/>
      <c r="R542" s="200"/>
      <c r="S542" s="200"/>
      <c r="T542" s="200"/>
      <c r="U542" s="200"/>
      <c r="V542" s="200"/>
      <c r="W542" s="200"/>
      <c r="X542" s="200"/>
      <c r="Y542" s="200"/>
      <c r="Z542" s="200"/>
      <c r="AA542" s="200"/>
      <c r="AB542" s="200"/>
      <c r="AC542" s="200"/>
      <c r="AD542" s="200"/>
      <c r="AE542" s="200"/>
      <c r="AF542" s="200"/>
    </row>
    <row r="543" spans="1:32" ht="13">
      <c r="A543" s="200"/>
      <c r="B543" s="200"/>
      <c r="C543" s="200"/>
      <c r="D543" s="200"/>
      <c r="E543" s="286"/>
      <c r="F543" s="286"/>
      <c r="G543" s="287"/>
      <c r="H543" s="200"/>
      <c r="I543" s="200"/>
      <c r="J543" s="200"/>
      <c r="K543" s="200"/>
      <c r="L543" s="200"/>
      <c r="M543" s="200"/>
      <c r="N543" s="200"/>
      <c r="O543" s="200"/>
      <c r="P543" s="200"/>
      <c r="Q543" s="200"/>
      <c r="R543" s="200"/>
      <c r="S543" s="200"/>
      <c r="T543" s="200"/>
      <c r="U543" s="200"/>
      <c r="V543" s="200"/>
      <c r="W543" s="200"/>
      <c r="X543" s="200"/>
      <c r="Y543" s="200"/>
      <c r="Z543" s="200"/>
      <c r="AA543" s="200"/>
      <c r="AB543" s="200"/>
      <c r="AC543" s="200"/>
      <c r="AD543" s="200"/>
      <c r="AE543" s="200"/>
      <c r="AF543" s="200"/>
    </row>
    <row r="544" spans="1:32" ht="13">
      <c r="A544" s="200"/>
      <c r="B544" s="200"/>
      <c r="C544" s="200"/>
      <c r="D544" s="200"/>
      <c r="E544" s="286"/>
      <c r="F544" s="286"/>
      <c r="G544" s="287"/>
      <c r="H544" s="200"/>
      <c r="I544" s="200"/>
      <c r="J544" s="200"/>
      <c r="K544" s="200"/>
      <c r="L544" s="200"/>
      <c r="M544" s="200"/>
      <c r="N544" s="200"/>
      <c r="O544" s="200"/>
      <c r="P544" s="200"/>
      <c r="Q544" s="200"/>
      <c r="R544" s="200"/>
      <c r="S544" s="200"/>
      <c r="T544" s="200"/>
      <c r="U544" s="200"/>
      <c r="V544" s="200"/>
      <c r="W544" s="200"/>
      <c r="X544" s="200"/>
      <c r="Y544" s="200"/>
      <c r="Z544" s="200"/>
      <c r="AA544" s="200"/>
      <c r="AB544" s="200"/>
      <c r="AC544" s="200"/>
      <c r="AD544" s="200"/>
      <c r="AE544" s="200"/>
      <c r="AF544" s="200"/>
    </row>
    <row r="545" spans="1:32" ht="13">
      <c r="A545" s="200"/>
      <c r="B545" s="200"/>
      <c r="C545" s="200"/>
      <c r="D545" s="200"/>
      <c r="E545" s="286"/>
      <c r="F545" s="286"/>
      <c r="G545" s="287"/>
      <c r="H545" s="200"/>
      <c r="I545" s="200"/>
      <c r="J545" s="200"/>
      <c r="K545" s="200"/>
      <c r="L545" s="200"/>
      <c r="M545" s="200"/>
      <c r="N545" s="200"/>
      <c r="O545" s="200"/>
      <c r="P545" s="200"/>
      <c r="Q545" s="200"/>
      <c r="R545" s="200"/>
      <c r="S545" s="200"/>
      <c r="T545" s="200"/>
      <c r="U545" s="200"/>
      <c r="V545" s="200"/>
      <c r="W545" s="200"/>
      <c r="X545" s="200"/>
      <c r="Y545" s="200"/>
      <c r="Z545" s="200"/>
      <c r="AA545" s="200"/>
      <c r="AB545" s="200"/>
      <c r="AC545" s="200"/>
      <c r="AD545" s="200"/>
      <c r="AE545" s="200"/>
      <c r="AF545" s="200"/>
    </row>
    <row r="546" spans="1:32" ht="13">
      <c r="A546" s="200"/>
      <c r="B546" s="200"/>
      <c r="C546" s="200"/>
      <c r="D546" s="200"/>
      <c r="E546" s="286"/>
      <c r="F546" s="286"/>
      <c r="G546" s="287"/>
      <c r="H546" s="200"/>
      <c r="I546" s="200"/>
      <c r="J546" s="200"/>
      <c r="K546" s="200"/>
      <c r="L546" s="200"/>
      <c r="M546" s="200"/>
      <c r="N546" s="200"/>
      <c r="O546" s="200"/>
      <c r="P546" s="200"/>
      <c r="Q546" s="200"/>
      <c r="R546" s="200"/>
      <c r="S546" s="200"/>
      <c r="T546" s="200"/>
      <c r="U546" s="200"/>
      <c r="V546" s="200"/>
      <c r="W546" s="200"/>
      <c r="X546" s="200"/>
      <c r="Y546" s="200"/>
      <c r="Z546" s="200"/>
      <c r="AA546" s="200"/>
      <c r="AB546" s="200"/>
      <c r="AC546" s="200"/>
      <c r="AD546" s="200"/>
      <c r="AE546" s="200"/>
      <c r="AF546" s="200"/>
    </row>
    <row r="547" spans="1:32" ht="13">
      <c r="A547" s="200"/>
      <c r="B547" s="200"/>
      <c r="C547" s="200"/>
      <c r="D547" s="200"/>
      <c r="E547" s="286"/>
      <c r="F547" s="286"/>
      <c r="G547" s="287"/>
      <c r="H547" s="200"/>
      <c r="I547" s="200"/>
      <c r="J547" s="200"/>
      <c r="K547" s="200"/>
      <c r="L547" s="200"/>
      <c r="M547" s="200"/>
      <c r="N547" s="200"/>
      <c r="O547" s="200"/>
      <c r="P547" s="200"/>
      <c r="Q547" s="200"/>
      <c r="R547" s="200"/>
      <c r="S547" s="200"/>
      <c r="T547" s="200"/>
      <c r="U547" s="200"/>
      <c r="V547" s="200"/>
      <c r="W547" s="200"/>
      <c r="X547" s="200"/>
      <c r="Y547" s="200"/>
      <c r="Z547" s="200"/>
      <c r="AA547" s="200"/>
      <c r="AB547" s="200"/>
      <c r="AC547" s="200"/>
      <c r="AD547" s="200"/>
      <c r="AE547" s="200"/>
      <c r="AF547" s="200"/>
    </row>
    <row r="548" spans="1:32" ht="13">
      <c r="A548" s="200"/>
      <c r="B548" s="200"/>
      <c r="C548" s="200"/>
      <c r="D548" s="200"/>
      <c r="E548" s="286"/>
      <c r="F548" s="286"/>
      <c r="G548" s="287"/>
      <c r="H548" s="200"/>
      <c r="I548" s="200"/>
      <c r="J548" s="200"/>
      <c r="K548" s="200"/>
      <c r="L548" s="200"/>
      <c r="M548" s="200"/>
      <c r="N548" s="200"/>
      <c r="O548" s="200"/>
      <c r="P548" s="200"/>
      <c r="Q548" s="200"/>
      <c r="R548" s="200"/>
      <c r="S548" s="200"/>
      <c r="T548" s="200"/>
      <c r="U548" s="200"/>
      <c r="V548" s="200"/>
      <c r="W548" s="200"/>
      <c r="X548" s="200"/>
      <c r="Y548" s="200"/>
      <c r="Z548" s="200"/>
      <c r="AA548" s="200"/>
      <c r="AB548" s="200"/>
      <c r="AC548" s="200"/>
      <c r="AD548" s="200"/>
      <c r="AE548" s="200"/>
      <c r="AF548" s="200"/>
    </row>
    <row r="549" spans="1:32" ht="13">
      <c r="A549" s="200"/>
      <c r="B549" s="200"/>
      <c r="C549" s="200"/>
      <c r="D549" s="200"/>
      <c r="E549" s="286"/>
      <c r="F549" s="286"/>
      <c r="G549" s="287"/>
      <c r="H549" s="200"/>
      <c r="I549" s="200"/>
      <c r="J549" s="200"/>
      <c r="K549" s="200"/>
      <c r="L549" s="200"/>
      <c r="M549" s="200"/>
      <c r="N549" s="200"/>
      <c r="O549" s="200"/>
      <c r="P549" s="200"/>
      <c r="Q549" s="200"/>
      <c r="R549" s="200"/>
      <c r="S549" s="200"/>
      <c r="T549" s="200"/>
      <c r="U549" s="200"/>
      <c r="V549" s="200"/>
      <c r="W549" s="200"/>
      <c r="X549" s="200"/>
      <c r="Y549" s="200"/>
      <c r="Z549" s="200"/>
      <c r="AA549" s="200"/>
      <c r="AB549" s="200"/>
      <c r="AC549" s="200"/>
      <c r="AD549" s="200"/>
      <c r="AE549" s="200"/>
      <c r="AF549" s="200"/>
    </row>
    <row r="550" spans="1:32" ht="13">
      <c r="A550" s="200"/>
      <c r="B550" s="200"/>
      <c r="C550" s="200"/>
      <c r="D550" s="200"/>
      <c r="E550" s="286"/>
      <c r="F550" s="286"/>
      <c r="G550" s="287"/>
      <c r="H550" s="200"/>
      <c r="I550" s="200"/>
      <c r="J550" s="200"/>
      <c r="K550" s="200"/>
      <c r="L550" s="200"/>
      <c r="M550" s="200"/>
      <c r="N550" s="200"/>
      <c r="O550" s="200"/>
      <c r="P550" s="200"/>
      <c r="Q550" s="200"/>
      <c r="R550" s="200"/>
      <c r="S550" s="200"/>
      <c r="T550" s="200"/>
      <c r="U550" s="200"/>
      <c r="V550" s="200"/>
      <c r="W550" s="200"/>
      <c r="X550" s="200"/>
      <c r="Y550" s="200"/>
      <c r="Z550" s="200"/>
      <c r="AA550" s="200"/>
      <c r="AB550" s="200"/>
      <c r="AC550" s="200"/>
      <c r="AD550" s="200"/>
      <c r="AE550" s="200"/>
      <c r="AF550" s="200"/>
    </row>
    <row r="551" spans="1:32" ht="13">
      <c r="A551" s="200"/>
      <c r="B551" s="200"/>
      <c r="C551" s="200"/>
      <c r="D551" s="200"/>
      <c r="E551" s="286"/>
      <c r="F551" s="286"/>
      <c r="G551" s="287"/>
      <c r="H551" s="200"/>
      <c r="I551" s="200"/>
      <c r="J551" s="200"/>
      <c r="K551" s="200"/>
      <c r="L551" s="200"/>
      <c r="M551" s="200"/>
      <c r="N551" s="200"/>
      <c r="O551" s="200"/>
      <c r="P551" s="200"/>
      <c r="Q551" s="200"/>
      <c r="R551" s="200"/>
      <c r="S551" s="200"/>
      <c r="T551" s="200"/>
      <c r="U551" s="200"/>
      <c r="V551" s="200"/>
      <c r="W551" s="200"/>
      <c r="X551" s="200"/>
      <c r="Y551" s="200"/>
      <c r="Z551" s="200"/>
      <c r="AA551" s="200"/>
      <c r="AB551" s="200"/>
      <c r="AC551" s="200"/>
      <c r="AD551" s="200"/>
      <c r="AE551" s="200"/>
      <c r="AF551" s="200"/>
    </row>
    <row r="552" spans="1:32" ht="13">
      <c r="A552" s="200"/>
      <c r="B552" s="200"/>
      <c r="C552" s="200"/>
      <c r="D552" s="200"/>
      <c r="E552" s="286"/>
      <c r="F552" s="286"/>
      <c r="G552" s="287"/>
      <c r="H552" s="200"/>
      <c r="I552" s="200"/>
      <c r="J552" s="200"/>
      <c r="K552" s="200"/>
      <c r="L552" s="200"/>
      <c r="M552" s="200"/>
      <c r="N552" s="200"/>
      <c r="O552" s="200"/>
      <c r="P552" s="200"/>
      <c r="Q552" s="200"/>
      <c r="R552" s="200"/>
      <c r="S552" s="200"/>
      <c r="T552" s="200"/>
      <c r="U552" s="200"/>
      <c r="V552" s="200"/>
      <c r="W552" s="200"/>
      <c r="X552" s="200"/>
      <c r="Y552" s="200"/>
      <c r="Z552" s="200"/>
      <c r="AA552" s="200"/>
      <c r="AB552" s="200"/>
      <c r="AC552" s="200"/>
      <c r="AD552" s="200"/>
      <c r="AE552" s="200"/>
      <c r="AF552" s="200"/>
    </row>
    <row r="553" spans="1:32" ht="13">
      <c r="A553" s="200"/>
      <c r="B553" s="200"/>
      <c r="C553" s="200"/>
      <c r="D553" s="200"/>
      <c r="E553" s="286"/>
      <c r="F553" s="286"/>
      <c r="G553" s="287"/>
      <c r="H553" s="200"/>
      <c r="I553" s="200"/>
      <c r="J553" s="200"/>
      <c r="K553" s="200"/>
      <c r="L553" s="200"/>
      <c r="M553" s="200"/>
      <c r="N553" s="200"/>
      <c r="O553" s="200"/>
      <c r="P553" s="200"/>
      <c r="Q553" s="200"/>
      <c r="R553" s="200"/>
      <c r="S553" s="200"/>
      <c r="T553" s="200"/>
      <c r="U553" s="200"/>
      <c r="V553" s="200"/>
      <c r="W553" s="200"/>
      <c r="X553" s="200"/>
      <c r="Y553" s="200"/>
      <c r="Z553" s="200"/>
      <c r="AA553" s="200"/>
      <c r="AB553" s="200"/>
      <c r="AC553" s="200"/>
      <c r="AD553" s="200"/>
      <c r="AE553" s="200"/>
      <c r="AF553" s="200"/>
    </row>
    <row r="554" spans="1:32" ht="13">
      <c r="A554" s="200"/>
      <c r="B554" s="200"/>
      <c r="C554" s="200"/>
      <c r="D554" s="200"/>
      <c r="E554" s="286"/>
      <c r="F554" s="286"/>
      <c r="G554" s="287"/>
      <c r="H554" s="200"/>
      <c r="I554" s="200"/>
      <c r="J554" s="200"/>
      <c r="K554" s="200"/>
      <c r="L554" s="200"/>
      <c r="M554" s="200"/>
      <c r="N554" s="200"/>
      <c r="O554" s="200"/>
      <c r="P554" s="200"/>
      <c r="Q554" s="200"/>
      <c r="R554" s="200"/>
      <c r="S554" s="200"/>
      <c r="T554" s="200"/>
      <c r="U554" s="200"/>
      <c r="V554" s="200"/>
      <c r="W554" s="200"/>
      <c r="X554" s="200"/>
      <c r="Y554" s="200"/>
      <c r="Z554" s="200"/>
      <c r="AA554" s="200"/>
      <c r="AB554" s="200"/>
      <c r="AC554" s="200"/>
      <c r="AD554" s="200"/>
      <c r="AE554" s="200"/>
      <c r="AF554" s="200"/>
    </row>
    <row r="555" spans="1:32" ht="13">
      <c r="A555" s="200"/>
      <c r="B555" s="200"/>
      <c r="C555" s="200"/>
      <c r="D555" s="200"/>
      <c r="E555" s="286"/>
      <c r="F555" s="286"/>
      <c r="G555" s="287"/>
      <c r="H555" s="200"/>
      <c r="I555" s="200"/>
      <c r="J555" s="200"/>
      <c r="K555" s="200"/>
      <c r="L555" s="200"/>
      <c r="M555" s="200"/>
      <c r="N555" s="200"/>
      <c r="O555" s="200"/>
      <c r="P555" s="200"/>
      <c r="Q555" s="200"/>
      <c r="R555" s="200"/>
      <c r="S555" s="200"/>
      <c r="T555" s="200"/>
      <c r="U555" s="200"/>
      <c r="V555" s="200"/>
      <c r="W555" s="200"/>
      <c r="X555" s="200"/>
      <c r="Y555" s="200"/>
      <c r="Z555" s="200"/>
      <c r="AA555" s="200"/>
      <c r="AB555" s="200"/>
      <c r="AC555" s="200"/>
      <c r="AD555" s="200"/>
      <c r="AE555" s="200"/>
      <c r="AF555" s="200"/>
    </row>
    <row r="556" spans="1:32" ht="13">
      <c r="A556" s="200"/>
      <c r="B556" s="200"/>
      <c r="C556" s="200"/>
      <c r="D556" s="200"/>
      <c r="E556" s="286"/>
      <c r="F556" s="286"/>
      <c r="G556" s="287"/>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row>
    <row r="557" spans="1:32" ht="13">
      <c r="A557" s="200"/>
      <c r="B557" s="200"/>
      <c r="C557" s="200"/>
      <c r="D557" s="200"/>
      <c r="E557" s="286"/>
      <c r="F557" s="286"/>
      <c r="G557" s="287"/>
      <c r="H557" s="200"/>
      <c r="I557" s="200"/>
      <c r="J557" s="200"/>
      <c r="K557" s="200"/>
      <c r="L557" s="200"/>
      <c r="M557" s="200"/>
      <c r="N557" s="200"/>
      <c r="O557" s="200"/>
      <c r="P557" s="200"/>
      <c r="Q557" s="200"/>
      <c r="R557" s="200"/>
      <c r="S557" s="200"/>
      <c r="T557" s="200"/>
      <c r="U557" s="200"/>
      <c r="V557" s="200"/>
      <c r="W557" s="200"/>
      <c r="X557" s="200"/>
      <c r="Y557" s="200"/>
      <c r="Z557" s="200"/>
      <c r="AA557" s="200"/>
      <c r="AB557" s="200"/>
      <c r="AC557" s="200"/>
      <c r="AD557" s="200"/>
      <c r="AE557" s="200"/>
      <c r="AF557" s="200"/>
    </row>
    <row r="558" spans="1:32" ht="13">
      <c r="A558" s="200"/>
      <c r="B558" s="200"/>
      <c r="C558" s="200"/>
      <c r="D558" s="200"/>
      <c r="E558" s="286"/>
      <c r="F558" s="286"/>
      <c r="G558" s="287"/>
      <c r="H558" s="200"/>
      <c r="I558" s="200"/>
      <c r="J558" s="200"/>
      <c r="K558" s="200"/>
      <c r="L558" s="200"/>
      <c r="M558" s="200"/>
      <c r="N558" s="200"/>
      <c r="O558" s="200"/>
      <c r="P558" s="200"/>
      <c r="Q558" s="200"/>
      <c r="R558" s="200"/>
      <c r="S558" s="200"/>
      <c r="T558" s="200"/>
      <c r="U558" s="200"/>
      <c r="V558" s="200"/>
      <c r="W558" s="200"/>
      <c r="X558" s="200"/>
      <c r="Y558" s="200"/>
      <c r="Z558" s="200"/>
      <c r="AA558" s="200"/>
      <c r="AB558" s="200"/>
      <c r="AC558" s="200"/>
      <c r="AD558" s="200"/>
      <c r="AE558" s="200"/>
      <c r="AF558" s="200"/>
    </row>
    <row r="559" spans="1:32" ht="13">
      <c r="A559" s="200"/>
      <c r="B559" s="200"/>
      <c r="C559" s="200"/>
      <c r="D559" s="200"/>
      <c r="E559" s="286"/>
      <c r="F559" s="286"/>
      <c r="G559" s="287"/>
      <c r="H559" s="200"/>
      <c r="I559" s="200"/>
      <c r="J559" s="200"/>
      <c r="K559" s="200"/>
      <c r="L559" s="200"/>
      <c r="M559" s="200"/>
      <c r="N559" s="200"/>
      <c r="O559" s="200"/>
      <c r="P559" s="200"/>
      <c r="Q559" s="200"/>
      <c r="R559" s="200"/>
      <c r="S559" s="200"/>
      <c r="T559" s="200"/>
      <c r="U559" s="200"/>
      <c r="V559" s="200"/>
      <c r="W559" s="200"/>
      <c r="X559" s="200"/>
      <c r="Y559" s="200"/>
      <c r="Z559" s="200"/>
      <c r="AA559" s="200"/>
      <c r="AB559" s="200"/>
      <c r="AC559" s="200"/>
      <c r="AD559" s="200"/>
      <c r="AE559" s="200"/>
      <c r="AF559" s="200"/>
    </row>
    <row r="560" spans="1:32" ht="13">
      <c r="A560" s="200"/>
      <c r="B560" s="200"/>
      <c r="C560" s="200"/>
      <c r="D560" s="200"/>
      <c r="E560" s="286"/>
      <c r="F560" s="286"/>
      <c r="G560" s="287"/>
      <c r="H560" s="200"/>
      <c r="I560" s="200"/>
      <c r="J560" s="200"/>
      <c r="K560" s="200"/>
      <c r="L560" s="200"/>
      <c r="M560" s="200"/>
      <c r="N560" s="200"/>
      <c r="O560" s="200"/>
      <c r="P560" s="200"/>
      <c r="Q560" s="200"/>
      <c r="R560" s="200"/>
      <c r="S560" s="200"/>
      <c r="T560" s="200"/>
      <c r="U560" s="200"/>
      <c r="V560" s="200"/>
      <c r="W560" s="200"/>
      <c r="X560" s="200"/>
      <c r="Y560" s="200"/>
      <c r="Z560" s="200"/>
      <c r="AA560" s="200"/>
      <c r="AB560" s="200"/>
      <c r="AC560" s="200"/>
      <c r="AD560" s="200"/>
      <c r="AE560" s="200"/>
      <c r="AF560" s="200"/>
    </row>
    <row r="561" spans="1:32" ht="13">
      <c r="A561" s="200"/>
      <c r="B561" s="200"/>
      <c r="C561" s="200"/>
      <c r="D561" s="200"/>
      <c r="E561" s="286"/>
      <c r="F561" s="286"/>
      <c r="G561" s="287"/>
      <c r="H561" s="200"/>
      <c r="I561" s="200"/>
      <c r="J561" s="200"/>
      <c r="K561" s="200"/>
      <c r="L561" s="200"/>
      <c r="M561" s="200"/>
      <c r="N561" s="200"/>
      <c r="O561" s="200"/>
      <c r="P561" s="200"/>
      <c r="Q561" s="200"/>
      <c r="R561" s="200"/>
      <c r="S561" s="200"/>
      <c r="T561" s="200"/>
      <c r="U561" s="200"/>
      <c r="V561" s="200"/>
      <c r="W561" s="200"/>
      <c r="X561" s="200"/>
      <c r="Y561" s="200"/>
      <c r="Z561" s="200"/>
      <c r="AA561" s="200"/>
      <c r="AB561" s="200"/>
      <c r="AC561" s="200"/>
      <c r="AD561" s="200"/>
      <c r="AE561" s="200"/>
      <c r="AF561" s="200"/>
    </row>
    <row r="562" spans="1:32" ht="13">
      <c r="A562" s="200"/>
      <c r="B562" s="200"/>
      <c r="C562" s="200"/>
      <c r="D562" s="200"/>
      <c r="E562" s="286"/>
      <c r="F562" s="286"/>
      <c r="G562" s="287"/>
      <c r="H562" s="200"/>
      <c r="I562" s="200"/>
      <c r="J562" s="200"/>
      <c r="K562" s="200"/>
      <c r="L562" s="200"/>
      <c r="M562" s="200"/>
      <c r="N562" s="200"/>
      <c r="O562" s="200"/>
      <c r="P562" s="200"/>
      <c r="Q562" s="200"/>
      <c r="R562" s="200"/>
      <c r="S562" s="200"/>
      <c r="T562" s="200"/>
      <c r="U562" s="200"/>
      <c r="V562" s="200"/>
      <c r="W562" s="200"/>
      <c r="X562" s="200"/>
      <c r="Y562" s="200"/>
      <c r="Z562" s="200"/>
      <c r="AA562" s="200"/>
      <c r="AB562" s="200"/>
      <c r="AC562" s="200"/>
      <c r="AD562" s="200"/>
      <c r="AE562" s="200"/>
      <c r="AF562" s="200"/>
    </row>
    <row r="563" spans="1:32" ht="13">
      <c r="A563" s="200"/>
      <c r="B563" s="200"/>
      <c r="C563" s="200"/>
      <c r="D563" s="200"/>
      <c r="E563" s="286"/>
      <c r="F563" s="286"/>
      <c r="G563" s="287"/>
      <c r="H563" s="200"/>
      <c r="I563" s="200"/>
      <c r="J563" s="200"/>
      <c r="K563" s="200"/>
      <c r="L563" s="200"/>
      <c r="M563" s="200"/>
      <c r="N563" s="200"/>
      <c r="O563" s="200"/>
      <c r="P563" s="200"/>
      <c r="Q563" s="200"/>
      <c r="R563" s="200"/>
      <c r="S563" s="200"/>
      <c r="T563" s="200"/>
      <c r="U563" s="200"/>
      <c r="V563" s="200"/>
      <c r="W563" s="200"/>
      <c r="X563" s="200"/>
      <c r="Y563" s="200"/>
      <c r="Z563" s="200"/>
      <c r="AA563" s="200"/>
      <c r="AB563" s="200"/>
      <c r="AC563" s="200"/>
      <c r="AD563" s="200"/>
      <c r="AE563" s="200"/>
      <c r="AF563" s="200"/>
    </row>
    <row r="564" spans="1:32" ht="13">
      <c r="A564" s="200"/>
      <c r="B564" s="200"/>
      <c r="C564" s="200"/>
      <c r="D564" s="200"/>
      <c r="E564" s="286"/>
      <c r="F564" s="286"/>
      <c r="G564" s="287"/>
      <c r="H564" s="200"/>
      <c r="I564" s="200"/>
      <c r="J564" s="200"/>
      <c r="K564" s="200"/>
      <c r="L564" s="200"/>
      <c r="M564" s="200"/>
      <c r="N564" s="200"/>
      <c r="O564" s="200"/>
      <c r="P564" s="200"/>
      <c r="Q564" s="200"/>
      <c r="R564" s="200"/>
      <c r="S564" s="200"/>
      <c r="T564" s="200"/>
      <c r="U564" s="200"/>
      <c r="V564" s="200"/>
      <c r="W564" s="200"/>
      <c r="X564" s="200"/>
      <c r="Y564" s="200"/>
      <c r="Z564" s="200"/>
      <c r="AA564" s="200"/>
      <c r="AB564" s="200"/>
      <c r="AC564" s="200"/>
      <c r="AD564" s="200"/>
      <c r="AE564" s="200"/>
      <c r="AF564" s="200"/>
    </row>
    <row r="565" spans="1:32" ht="13">
      <c r="A565" s="200"/>
      <c r="B565" s="200"/>
      <c r="C565" s="200"/>
      <c r="D565" s="200"/>
      <c r="E565" s="286"/>
      <c r="F565" s="286"/>
      <c r="G565" s="287"/>
      <c r="H565" s="200"/>
      <c r="I565" s="200"/>
      <c r="J565" s="200"/>
      <c r="K565" s="200"/>
      <c r="L565" s="200"/>
      <c r="M565" s="200"/>
      <c r="N565" s="200"/>
      <c r="O565" s="200"/>
      <c r="P565" s="200"/>
      <c r="Q565" s="200"/>
      <c r="R565" s="200"/>
      <c r="S565" s="200"/>
      <c r="T565" s="200"/>
      <c r="U565" s="200"/>
      <c r="V565" s="200"/>
      <c r="W565" s="200"/>
      <c r="X565" s="200"/>
      <c r="Y565" s="200"/>
      <c r="Z565" s="200"/>
      <c r="AA565" s="200"/>
      <c r="AB565" s="200"/>
      <c r="AC565" s="200"/>
      <c r="AD565" s="200"/>
      <c r="AE565" s="200"/>
      <c r="AF565" s="200"/>
    </row>
    <row r="566" spans="1:32" ht="13">
      <c r="A566" s="200"/>
      <c r="B566" s="200"/>
      <c r="C566" s="200"/>
      <c r="D566" s="200"/>
      <c r="E566" s="286"/>
      <c r="F566" s="286"/>
      <c r="G566" s="287"/>
      <c r="H566" s="200"/>
      <c r="I566" s="200"/>
      <c r="J566" s="200"/>
      <c r="K566" s="200"/>
      <c r="L566" s="200"/>
      <c r="M566" s="200"/>
      <c r="N566" s="200"/>
      <c r="O566" s="200"/>
      <c r="P566" s="200"/>
      <c r="Q566" s="200"/>
      <c r="R566" s="200"/>
      <c r="S566" s="200"/>
      <c r="T566" s="200"/>
      <c r="U566" s="200"/>
      <c r="V566" s="200"/>
      <c r="W566" s="200"/>
      <c r="X566" s="200"/>
      <c r="Y566" s="200"/>
      <c r="Z566" s="200"/>
      <c r="AA566" s="200"/>
      <c r="AB566" s="200"/>
      <c r="AC566" s="200"/>
      <c r="AD566" s="200"/>
      <c r="AE566" s="200"/>
      <c r="AF566" s="200"/>
    </row>
    <row r="567" spans="1:32" ht="13">
      <c r="A567" s="200"/>
      <c r="B567" s="200"/>
      <c r="C567" s="200"/>
      <c r="D567" s="200"/>
      <c r="E567" s="286"/>
      <c r="F567" s="286"/>
      <c r="G567" s="287"/>
      <c r="H567" s="200"/>
      <c r="I567" s="200"/>
      <c r="J567" s="200"/>
      <c r="K567" s="200"/>
      <c r="L567" s="200"/>
      <c r="M567" s="200"/>
      <c r="N567" s="200"/>
      <c r="O567" s="200"/>
      <c r="P567" s="200"/>
      <c r="Q567" s="200"/>
      <c r="R567" s="200"/>
      <c r="S567" s="200"/>
      <c r="T567" s="200"/>
      <c r="U567" s="200"/>
      <c r="V567" s="200"/>
      <c r="W567" s="200"/>
      <c r="X567" s="200"/>
      <c r="Y567" s="200"/>
      <c r="Z567" s="200"/>
      <c r="AA567" s="200"/>
      <c r="AB567" s="200"/>
      <c r="AC567" s="200"/>
      <c r="AD567" s="200"/>
      <c r="AE567" s="200"/>
      <c r="AF567" s="200"/>
    </row>
    <row r="568" spans="1:32" ht="13">
      <c r="A568" s="200"/>
      <c r="B568" s="200"/>
      <c r="C568" s="200"/>
      <c r="D568" s="200"/>
      <c r="E568" s="286"/>
      <c r="F568" s="286"/>
      <c r="G568" s="287"/>
      <c r="H568" s="200"/>
      <c r="I568" s="200"/>
      <c r="J568" s="200"/>
      <c r="K568" s="200"/>
      <c r="L568" s="200"/>
      <c r="M568" s="200"/>
      <c r="N568" s="200"/>
      <c r="O568" s="200"/>
      <c r="P568" s="200"/>
      <c r="Q568" s="200"/>
      <c r="R568" s="200"/>
      <c r="S568" s="200"/>
      <c r="T568" s="200"/>
      <c r="U568" s="200"/>
      <c r="V568" s="200"/>
      <c r="W568" s="200"/>
      <c r="X568" s="200"/>
      <c r="Y568" s="200"/>
      <c r="Z568" s="200"/>
      <c r="AA568" s="200"/>
      <c r="AB568" s="200"/>
      <c r="AC568" s="200"/>
      <c r="AD568" s="200"/>
      <c r="AE568" s="200"/>
      <c r="AF568" s="200"/>
    </row>
    <row r="569" spans="1:32" ht="13">
      <c r="A569" s="200"/>
      <c r="B569" s="200"/>
      <c r="C569" s="200"/>
      <c r="D569" s="200"/>
      <c r="E569" s="286"/>
      <c r="F569" s="286"/>
      <c r="G569" s="287"/>
      <c r="H569" s="200"/>
      <c r="I569" s="200"/>
      <c r="J569" s="200"/>
      <c r="K569" s="200"/>
      <c r="L569" s="200"/>
      <c r="M569" s="200"/>
      <c r="N569" s="200"/>
      <c r="O569" s="200"/>
      <c r="P569" s="200"/>
      <c r="Q569" s="200"/>
      <c r="R569" s="200"/>
      <c r="S569" s="200"/>
      <c r="T569" s="200"/>
      <c r="U569" s="200"/>
      <c r="V569" s="200"/>
      <c r="W569" s="200"/>
      <c r="X569" s="200"/>
      <c r="Y569" s="200"/>
      <c r="Z569" s="200"/>
      <c r="AA569" s="200"/>
      <c r="AB569" s="200"/>
      <c r="AC569" s="200"/>
      <c r="AD569" s="200"/>
      <c r="AE569" s="200"/>
      <c r="AF569" s="200"/>
    </row>
    <row r="570" spans="1:32" ht="13">
      <c r="A570" s="200"/>
      <c r="B570" s="200"/>
      <c r="C570" s="200"/>
      <c r="D570" s="200"/>
      <c r="E570" s="286"/>
      <c r="F570" s="286"/>
      <c r="G570" s="287"/>
      <c r="H570" s="200"/>
      <c r="I570" s="200"/>
      <c r="J570" s="200"/>
      <c r="K570" s="200"/>
      <c r="L570" s="200"/>
      <c r="M570" s="200"/>
      <c r="N570" s="200"/>
      <c r="O570" s="200"/>
      <c r="P570" s="200"/>
      <c r="Q570" s="200"/>
      <c r="R570" s="200"/>
      <c r="S570" s="200"/>
      <c r="T570" s="200"/>
      <c r="U570" s="200"/>
      <c r="V570" s="200"/>
      <c r="W570" s="200"/>
      <c r="X570" s="200"/>
      <c r="Y570" s="200"/>
      <c r="Z570" s="200"/>
      <c r="AA570" s="200"/>
      <c r="AB570" s="200"/>
      <c r="AC570" s="200"/>
      <c r="AD570" s="200"/>
      <c r="AE570" s="200"/>
      <c r="AF570" s="200"/>
    </row>
    <row r="571" spans="1:32" ht="13">
      <c r="A571" s="200"/>
      <c r="B571" s="200"/>
      <c r="C571" s="200"/>
      <c r="D571" s="200"/>
      <c r="E571" s="286"/>
      <c r="F571" s="286"/>
      <c r="G571" s="287"/>
      <c r="H571" s="200"/>
      <c r="I571" s="200"/>
      <c r="J571" s="200"/>
      <c r="K571" s="200"/>
      <c r="L571" s="200"/>
      <c r="M571" s="200"/>
      <c r="N571" s="200"/>
      <c r="O571" s="200"/>
      <c r="P571" s="200"/>
      <c r="Q571" s="200"/>
      <c r="R571" s="200"/>
      <c r="S571" s="200"/>
      <c r="T571" s="200"/>
      <c r="U571" s="200"/>
      <c r="V571" s="200"/>
      <c r="W571" s="200"/>
      <c r="X571" s="200"/>
      <c r="Y571" s="200"/>
      <c r="Z571" s="200"/>
      <c r="AA571" s="200"/>
      <c r="AB571" s="200"/>
      <c r="AC571" s="200"/>
      <c r="AD571" s="200"/>
      <c r="AE571" s="200"/>
      <c r="AF571" s="200"/>
    </row>
    <row r="572" spans="1:32" ht="13">
      <c r="A572" s="200"/>
      <c r="B572" s="200"/>
      <c r="C572" s="200"/>
      <c r="D572" s="200"/>
      <c r="E572" s="286"/>
      <c r="F572" s="286"/>
      <c r="G572" s="287"/>
      <c r="H572" s="200"/>
      <c r="I572" s="200"/>
      <c r="J572" s="200"/>
      <c r="K572" s="200"/>
      <c r="L572" s="200"/>
      <c r="M572" s="200"/>
      <c r="N572" s="200"/>
      <c r="O572" s="200"/>
      <c r="P572" s="200"/>
      <c r="Q572" s="200"/>
      <c r="R572" s="200"/>
      <c r="S572" s="200"/>
      <c r="T572" s="200"/>
      <c r="U572" s="200"/>
      <c r="V572" s="200"/>
      <c r="W572" s="200"/>
      <c r="X572" s="200"/>
      <c r="Y572" s="200"/>
      <c r="Z572" s="200"/>
      <c r="AA572" s="200"/>
      <c r="AB572" s="200"/>
      <c r="AC572" s="200"/>
      <c r="AD572" s="200"/>
      <c r="AE572" s="200"/>
      <c r="AF572" s="200"/>
    </row>
    <row r="573" spans="1:32" ht="13">
      <c r="A573" s="200"/>
      <c r="B573" s="200"/>
      <c r="C573" s="200"/>
      <c r="D573" s="200"/>
      <c r="E573" s="286"/>
      <c r="F573" s="286"/>
      <c r="G573" s="287"/>
      <c r="H573" s="200"/>
      <c r="I573" s="200"/>
      <c r="J573" s="200"/>
      <c r="K573" s="200"/>
      <c r="L573" s="200"/>
      <c r="M573" s="200"/>
      <c r="N573" s="200"/>
      <c r="O573" s="200"/>
      <c r="P573" s="200"/>
      <c r="Q573" s="200"/>
      <c r="R573" s="200"/>
      <c r="S573" s="200"/>
      <c r="T573" s="200"/>
      <c r="U573" s="200"/>
      <c r="V573" s="200"/>
      <c r="W573" s="200"/>
      <c r="X573" s="200"/>
      <c r="Y573" s="200"/>
      <c r="Z573" s="200"/>
      <c r="AA573" s="200"/>
      <c r="AB573" s="200"/>
      <c r="AC573" s="200"/>
      <c r="AD573" s="200"/>
      <c r="AE573" s="200"/>
      <c r="AF573" s="200"/>
    </row>
    <row r="574" spans="1:32" ht="13">
      <c r="A574" s="200"/>
      <c r="B574" s="200"/>
      <c r="C574" s="200"/>
      <c r="D574" s="200"/>
      <c r="E574" s="286"/>
      <c r="F574" s="286"/>
      <c r="G574" s="287"/>
      <c r="H574" s="200"/>
      <c r="I574" s="200"/>
      <c r="J574" s="200"/>
      <c r="K574" s="200"/>
      <c r="L574" s="200"/>
      <c r="M574" s="200"/>
      <c r="N574" s="200"/>
      <c r="O574" s="200"/>
      <c r="P574" s="200"/>
      <c r="Q574" s="200"/>
      <c r="R574" s="200"/>
      <c r="S574" s="200"/>
      <c r="T574" s="200"/>
      <c r="U574" s="200"/>
      <c r="V574" s="200"/>
      <c r="W574" s="200"/>
      <c r="X574" s="200"/>
      <c r="Y574" s="200"/>
      <c r="Z574" s="200"/>
      <c r="AA574" s="200"/>
      <c r="AB574" s="200"/>
      <c r="AC574" s="200"/>
      <c r="AD574" s="200"/>
      <c r="AE574" s="200"/>
      <c r="AF574" s="200"/>
    </row>
    <row r="575" spans="1:32" ht="13">
      <c r="A575" s="200"/>
      <c r="B575" s="200"/>
      <c r="C575" s="200"/>
      <c r="D575" s="200"/>
      <c r="E575" s="286"/>
      <c r="F575" s="286"/>
      <c r="G575" s="287"/>
      <c r="H575" s="200"/>
      <c r="I575" s="200"/>
      <c r="J575" s="200"/>
      <c r="K575" s="200"/>
      <c r="L575" s="200"/>
      <c r="M575" s="200"/>
      <c r="N575" s="200"/>
      <c r="O575" s="200"/>
      <c r="P575" s="200"/>
      <c r="Q575" s="200"/>
      <c r="R575" s="200"/>
      <c r="S575" s="200"/>
      <c r="T575" s="200"/>
      <c r="U575" s="200"/>
      <c r="V575" s="200"/>
      <c r="W575" s="200"/>
      <c r="X575" s="200"/>
      <c r="Y575" s="200"/>
      <c r="Z575" s="200"/>
      <c r="AA575" s="200"/>
      <c r="AB575" s="200"/>
      <c r="AC575" s="200"/>
      <c r="AD575" s="200"/>
      <c r="AE575" s="200"/>
      <c r="AF575" s="200"/>
    </row>
    <row r="576" spans="1:32" ht="13">
      <c r="A576" s="200"/>
      <c r="B576" s="200"/>
      <c r="C576" s="200"/>
      <c r="D576" s="200"/>
      <c r="E576" s="286"/>
      <c r="F576" s="286"/>
      <c r="G576" s="287"/>
      <c r="H576" s="200"/>
      <c r="I576" s="200"/>
      <c r="J576" s="200"/>
      <c r="K576" s="200"/>
      <c r="L576" s="200"/>
      <c r="M576" s="200"/>
      <c r="N576" s="200"/>
      <c r="O576" s="200"/>
      <c r="P576" s="200"/>
      <c r="Q576" s="200"/>
      <c r="R576" s="200"/>
      <c r="S576" s="200"/>
      <c r="T576" s="200"/>
      <c r="U576" s="200"/>
      <c r="V576" s="200"/>
      <c r="W576" s="200"/>
      <c r="X576" s="200"/>
      <c r="Y576" s="200"/>
      <c r="Z576" s="200"/>
      <c r="AA576" s="200"/>
      <c r="AB576" s="200"/>
      <c r="AC576" s="200"/>
      <c r="AD576" s="200"/>
      <c r="AE576" s="200"/>
      <c r="AF576" s="200"/>
    </row>
    <row r="577" spans="1:32" ht="13">
      <c r="A577" s="200"/>
      <c r="B577" s="200"/>
      <c r="C577" s="200"/>
      <c r="D577" s="200"/>
      <c r="E577" s="286"/>
      <c r="F577" s="286"/>
      <c r="G577" s="287"/>
      <c r="H577" s="200"/>
      <c r="I577" s="200"/>
      <c r="J577" s="200"/>
      <c r="K577" s="200"/>
      <c r="L577" s="200"/>
      <c r="M577" s="200"/>
      <c r="N577" s="200"/>
      <c r="O577" s="200"/>
      <c r="P577" s="200"/>
      <c r="Q577" s="200"/>
      <c r="R577" s="200"/>
      <c r="S577" s="200"/>
      <c r="T577" s="200"/>
      <c r="U577" s="200"/>
      <c r="V577" s="200"/>
      <c r="W577" s="200"/>
      <c r="X577" s="200"/>
      <c r="Y577" s="200"/>
      <c r="Z577" s="200"/>
      <c r="AA577" s="200"/>
      <c r="AB577" s="200"/>
      <c r="AC577" s="200"/>
      <c r="AD577" s="200"/>
      <c r="AE577" s="200"/>
      <c r="AF577" s="200"/>
    </row>
    <row r="578" spans="1:32" ht="13">
      <c r="A578" s="200"/>
      <c r="B578" s="200"/>
      <c r="C578" s="200"/>
      <c r="D578" s="200"/>
      <c r="E578" s="286"/>
      <c r="F578" s="286"/>
      <c r="G578" s="287"/>
      <c r="H578" s="200"/>
      <c r="I578" s="200"/>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00"/>
      <c r="AF578" s="200"/>
    </row>
    <row r="579" spans="1:32" ht="13">
      <c r="A579" s="200"/>
      <c r="B579" s="200"/>
      <c r="C579" s="200"/>
      <c r="D579" s="200"/>
      <c r="E579" s="286"/>
      <c r="F579" s="286"/>
      <c r="G579" s="287"/>
      <c r="H579" s="200"/>
      <c r="I579" s="200"/>
      <c r="J579" s="200"/>
      <c r="K579" s="200"/>
      <c r="L579" s="200"/>
      <c r="M579" s="200"/>
      <c r="N579" s="200"/>
      <c r="O579" s="200"/>
      <c r="P579" s="200"/>
      <c r="Q579" s="200"/>
      <c r="R579" s="200"/>
      <c r="S579" s="200"/>
      <c r="T579" s="200"/>
      <c r="U579" s="200"/>
      <c r="V579" s="200"/>
      <c r="W579" s="200"/>
      <c r="X579" s="200"/>
      <c r="Y579" s="200"/>
      <c r="Z579" s="200"/>
      <c r="AA579" s="200"/>
      <c r="AB579" s="200"/>
      <c r="AC579" s="200"/>
      <c r="AD579" s="200"/>
      <c r="AE579" s="200"/>
      <c r="AF579" s="200"/>
    </row>
    <row r="580" spans="1:32" ht="13">
      <c r="A580" s="200"/>
      <c r="B580" s="200"/>
      <c r="C580" s="200"/>
      <c r="D580" s="200"/>
      <c r="E580" s="286"/>
      <c r="F580" s="286"/>
      <c r="G580" s="287"/>
      <c r="H580" s="200"/>
      <c r="I580" s="200"/>
      <c r="J580" s="200"/>
      <c r="K580" s="200"/>
      <c r="L580" s="200"/>
      <c r="M580" s="200"/>
      <c r="N580" s="200"/>
      <c r="O580" s="200"/>
      <c r="P580" s="200"/>
      <c r="Q580" s="200"/>
      <c r="R580" s="200"/>
      <c r="S580" s="200"/>
      <c r="T580" s="200"/>
      <c r="U580" s="200"/>
      <c r="V580" s="200"/>
      <c r="W580" s="200"/>
      <c r="X580" s="200"/>
      <c r="Y580" s="200"/>
      <c r="Z580" s="200"/>
      <c r="AA580" s="200"/>
      <c r="AB580" s="200"/>
      <c r="AC580" s="200"/>
      <c r="AD580" s="200"/>
      <c r="AE580" s="200"/>
      <c r="AF580" s="200"/>
    </row>
    <row r="581" spans="1:32" ht="13">
      <c r="A581" s="200"/>
      <c r="B581" s="200"/>
      <c r="C581" s="200"/>
      <c r="D581" s="200"/>
      <c r="E581" s="286"/>
      <c r="F581" s="286"/>
      <c r="G581" s="287"/>
      <c r="H581" s="200"/>
      <c r="I581" s="200"/>
      <c r="J581" s="200"/>
      <c r="K581" s="200"/>
      <c r="L581" s="200"/>
      <c r="M581" s="200"/>
      <c r="N581" s="200"/>
      <c r="O581" s="200"/>
      <c r="P581" s="200"/>
      <c r="Q581" s="200"/>
      <c r="R581" s="200"/>
      <c r="S581" s="200"/>
      <c r="T581" s="200"/>
      <c r="U581" s="200"/>
      <c r="V581" s="200"/>
      <c r="W581" s="200"/>
      <c r="X581" s="200"/>
      <c r="Y581" s="200"/>
      <c r="Z581" s="200"/>
      <c r="AA581" s="200"/>
      <c r="AB581" s="200"/>
      <c r="AC581" s="200"/>
      <c r="AD581" s="200"/>
      <c r="AE581" s="200"/>
      <c r="AF581" s="200"/>
    </row>
    <row r="582" spans="1:32" ht="13">
      <c r="A582" s="200"/>
      <c r="B582" s="200"/>
      <c r="C582" s="200"/>
      <c r="D582" s="200"/>
      <c r="E582" s="286"/>
      <c r="F582" s="286"/>
      <c r="G582" s="287"/>
      <c r="H582" s="200"/>
      <c r="I582" s="200"/>
      <c r="J582" s="200"/>
      <c r="K582" s="200"/>
      <c r="L582" s="200"/>
      <c r="M582" s="200"/>
      <c r="N582" s="200"/>
      <c r="O582" s="200"/>
      <c r="P582" s="200"/>
      <c r="Q582" s="200"/>
      <c r="R582" s="200"/>
      <c r="S582" s="200"/>
      <c r="T582" s="200"/>
      <c r="U582" s="200"/>
      <c r="V582" s="200"/>
      <c r="W582" s="200"/>
      <c r="X582" s="200"/>
      <c r="Y582" s="200"/>
      <c r="Z582" s="200"/>
      <c r="AA582" s="200"/>
      <c r="AB582" s="200"/>
      <c r="AC582" s="200"/>
      <c r="AD582" s="200"/>
      <c r="AE582" s="200"/>
      <c r="AF582" s="200"/>
    </row>
    <row r="583" spans="1:32" ht="13">
      <c r="A583" s="200"/>
      <c r="B583" s="200"/>
      <c r="C583" s="200"/>
      <c r="D583" s="200"/>
      <c r="E583" s="286"/>
      <c r="F583" s="286"/>
      <c r="G583" s="287"/>
      <c r="H583" s="200"/>
      <c r="I583" s="200"/>
      <c r="J583" s="200"/>
      <c r="K583" s="200"/>
      <c r="L583" s="200"/>
      <c r="M583" s="200"/>
      <c r="N583" s="200"/>
      <c r="O583" s="200"/>
      <c r="P583" s="200"/>
      <c r="Q583" s="200"/>
      <c r="R583" s="200"/>
      <c r="S583" s="200"/>
      <c r="T583" s="200"/>
      <c r="U583" s="200"/>
      <c r="V583" s="200"/>
      <c r="W583" s="200"/>
      <c r="X583" s="200"/>
      <c r="Y583" s="200"/>
      <c r="Z583" s="200"/>
      <c r="AA583" s="200"/>
      <c r="AB583" s="200"/>
      <c r="AC583" s="200"/>
      <c r="AD583" s="200"/>
      <c r="AE583" s="200"/>
      <c r="AF583" s="200"/>
    </row>
    <row r="584" spans="1:32" ht="13">
      <c r="A584" s="200"/>
      <c r="B584" s="200"/>
      <c r="C584" s="200"/>
      <c r="D584" s="200"/>
      <c r="E584" s="286"/>
      <c r="F584" s="286"/>
      <c r="G584" s="287"/>
      <c r="H584" s="200"/>
      <c r="I584" s="200"/>
      <c r="J584" s="200"/>
      <c r="K584" s="200"/>
      <c r="L584" s="200"/>
      <c r="M584" s="200"/>
      <c r="N584" s="200"/>
      <c r="O584" s="200"/>
      <c r="P584" s="200"/>
      <c r="Q584" s="200"/>
      <c r="R584" s="200"/>
      <c r="S584" s="200"/>
      <c r="T584" s="200"/>
      <c r="U584" s="200"/>
      <c r="V584" s="200"/>
      <c r="W584" s="200"/>
      <c r="X584" s="200"/>
      <c r="Y584" s="200"/>
      <c r="Z584" s="200"/>
      <c r="AA584" s="200"/>
      <c r="AB584" s="200"/>
      <c r="AC584" s="200"/>
      <c r="AD584" s="200"/>
      <c r="AE584" s="200"/>
      <c r="AF584" s="200"/>
    </row>
    <row r="585" spans="1:32" ht="13">
      <c r="A585" s="200"/>
      <c r="B585" s="200"/>
      <c r="C585" s="200"/>
      <c r="D585" s="200"/>
      <c r="E585" s="286"/>
      <c r="F585" s="286"/>
      <c r="G585" s="287"/>
      <c r="H585" s="200"/>
      <c r="I585" s="200"/>
      <c r="J585" s="200"/>
      <c r="K585" s="200"/>
      <c r="L585" s="200"/>
      <c r="M585" s="200"/>
      <c r="N585" s="200"/>
      <c r="O585" s="200"/>
      <c r="P585" s="200"/>
      <c r="Q585" s="200"/>
      <c r="R585" s="200"/>
      <c r="S585" s="200"/>
      <c r="T585" s="200"/>
      <c r="U585" s="200"/>
      <c r="V585" s="200"/>
      <c r="W585" s="200"/>
      <c r="X585" s="200"/>
      <c r="Y585" s="200"/>
      <c r="Z585" s="200"/>
      <c r="AA585" s="200"/>
      <c r="AB585" s="200"/>
      <c r="AC585" s="200"/>
      <c r="AD585" s="200"/>
      <c r="AE585" s="200"/>
      <c r="AF585" s="200"/>
    </row>
    <row r="586" spans="1:32" ht="13">
      <c r="A586" s="200"/>
      <c r="B586" s="200"/>
      <c r="C586" s="200"/>
      <c r="D586" s="200"/>
      <c r="E586" s="286"/>
      <c r="F586" s="286"/>
      <c r="G586" s="287"/>
      <c r="H586" s="200"/>
      <c r="I586" s="200"/>
      <c r="J586" s="200"/>
      <c r="K586" s="200"/>
      <c r="L586" s="200"/>
      <c r="M586" s="200"/>
      <c r="N586" s="200"/>
      <c r="O586" s="200"/>
      <c r="P586" s="200"/>
      <c r="Q586" s="200"/>
      <c r="R586" s="200"/>
      <c r="S586" s="200"/>
      <c r="T586" s="200"/>
      <c r="U586" s="200"/>
      <c r="V586" s="200"/>
      <c r="W586" s="200"/>
      <c r="X586" s="200"/>
      <c r="Y586" s="200"/>
      <c r="Z586" s="200"/>
      <c r="AA586" s="200"/>
      <c r="AB586" s="200"/>
      <c r="AC586" s="200"/>
      <c r="AD586" s="200"/>
      <c r="AE586" s="200"/>
      <c r="AF586" s="200"/>
    </row>
    <row r="587" spans="1:32" ht="13">
      <c r="A587" s="200"/>
      <c r="B587" s="200"/>
      <c r="C587" s="200"/>
      <c r="D587" s="200"/>
      <c r="E587" s="286"/>
      <c r="F587" s="286"/>
      <c r="G587" s="287"/>
      <c r="H587" s="200"/>
      <c r="I587" s="200"/>
      <c r="J587" s="200"/>
      <c r="K587" s="200"/>
      <c r="L587" s="200"/>
      <c r="M587" s="200"/>
      <c r="N587" s="200"/>
      <c r="O587" s="200"/>
      <c r="P587" s="200"/>
      <c r="Q587" s="200"/>
      <c r="R587" s="200"/>
      <c r="S587" s="200"/>
      <c r="T587" s="200"/>
      <c r="U587" s="200"/>
      <c r="V587" s="200"/>
      <c r="W587" s="200"/>
      <c r="X587" s="200"/>
      <c r="Y587" s="200"/>
      <c r="Z587" s="200"/>
      <c r="AA587" s="200"/>
      <c r="AB587" s="200"/>
      <c r="AC587" s="200"/>
      <c r="AD587" s="200"/>
      <c r="AE587" s="200"/>
      <c r="AF587" s="200"/>
    </row>
    <row r="588" spans="1:32" ht="13">
      <c r="A588" s="200"/>
      <c r="B588" s="200"/>
      <c r="C588" s="200"/>
      <c r="D588" s="200"/>
      <c r="E588" s="286"/>
      <c r="F588" s="286"/>
      <c r="G588" s="287"/>
      <c r="H588" s="200"/>
      <c r="I588" s="200"/>
      <c r="J588" s="200"/>
      <c r="K588" s="200"/>
      <c r="L588" s="200"/>
      <c r="M588" s="200"/>
      <c r="N588" s="200"/>
      <c r="O588" s="200"/>
      <c r="P588" s="200"/>
      <c r="Q588" s="200"/>
      <c r="R588" s="200"/>
      <c r="S588" s="200"/>
      <c r="T588" s="200"/>
      <c r="U588" s="200"/>
      <c r="V588" s="200"/>
      <c r="W588" s="200"/>
      <c r="X588" s="200"/>
      <c r="Y588" s="200"/>
      <c r="Z588" s="200"/>
      <c r="AA588" s="200"/>
      <c r="AB588" s="200"/>
      <c r="AC588" s="200"/>
      <c r="AD588" s="200"/>
      <c r="AE588" s="200"/>
      <c r="AF588" s="200"/>
    </row>
    <row r="589" spans="1:32" ht="13">
      <c r="A589" s="200"/>
      <c r="B589" s="200"/>
      <c r="C589" s="200"/>
      <c r="D589" s="200"/>
      <c r="E589" s="286"/>
      <c r="F589" s="286"/>
      <c r="G589" s="287"/>
      <c r="H589" s="200"/>
      <c r="I589" s="200"/>
      <c r="J589" s="200"/>
      <c r="K589" s="200"/>
      <c r="L589" s="200"/>
      <c r="M589" s="200"/>
      <c r="N589" s="200"/>
      <c r="O589" s="200"/>
      <c r="P589" s="200"/>
      <c r="Q589" s="200"/>
      <c r="R589" s="200"/>
      <c r="S589" s="200"/>
      <c r="T589" s="200"/>
      <c r="U589" s="200"/>
      <c r="V589" s="200"/>
      <c r="W589" s="200"/>
      <c r="X589" s="200"/>
      <c r="Y589" s="200"/>
      <c r="Z589" s="200"/>
      <c r="AA589" s="200"/>
      <c r="AB589" s="200"/>
      <c r="AC589" s="200"/>
      <c r="AD589" s="200"/>
      <c r="AE589" s="200"/>
      <c r="AF589" s="200"/>
    </row>
    <row r="590" spans="1:32" ht="13">
      <c r="A590" s="200"/>
      <c r="B590" s="200"/>
      <c r="C590" s="200"/>
      <c r="D590" s="200"/>
      <c r="E590" s="286"/>
      <c r="F590" s="286"/>
      <c r="G590" s="287"/>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row>
    <row r="591" spans="1:32" ht="13">
      <c r="A591" s="200"/>
      <c r="B591" s="200"/>
      <c r="C591" s="200"/>
      <c r="D591" s="200"/>
      <c r="E591" s="286"/>
      <c r="F591" s="286"/>
      <c r="G591" s="287"/>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row>
    <row r="592" spans="1:32" ht="13">
      <c r="A592" s="200"/>
      <c r="B592" s="200"/>
      <c r="C592" s="200"/>
      <c r="D592" s="200"/>
      <c r="E592" s="286"/>
      <c r="F592" s="286"/>
      <c r="G592" s="287"/>
      <c r="H592" s="200"/>
      <c r="I592" s="200"/>
      <c r="J592" s="200"/>
      <c r="K592" s="200"/>
      <c r="L592" s="200"/>
      <c r="M592" s="200"/>
      <c r="N592" s="200"/>
      <c r="O592" s="200"/>
      <c r="P592" s="200"/>
      <c r="Q592" s="200"/>
      <c r="R592" s="200"/>
      <c r="S592" s="200"/>
      <c r="T592" s="200"/>
      <c r="U592" s="200"/>
      <c r="V592" s="200"/>
      <c r="W592" s="200"/>
      <c r="X592" s="200"/>
      <c r="Y592" s="200"/>
      <c r="Z592" s="200"/>
      <c r="AA592" s="200"/>
      <c r="AB592" s="200"/>
      <c r="AC592" s="200"/>
      <c r="AD592" s="200"/>
      <c r="AE592" s="200"/>
      <c r="AF592" s="200"/>
    </row>
    <row r="593" spans="1:32" ht="13">
      <c r="A593" s="200"/>
      <c r="B593" s="200"/>
      <c r="C593" s="200"/>
      <c r="D593" s="200"/>
      <c r="E593" s="286"/>
      <c r="F593" s="286"/>
      <c r="G593" s="287"/>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row>
    <row r="594" spans="1:32" ht="13">
      <c r="A594" s="200"/>
      <c r="B594" s="200"/>
      <c r="C594" s="200"/>
      <c r="D594" s="200"/>
      <c r="E594" s="286"/>
      <c r="F594" s="286"/>
      <c r="G594" s="287"/>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row>
    <row r="595" spans="1:32" ht="13">
      <c r="A595" s="200"/>
      <c r="B595" s="200"/>
      <c r="C595" s="200"/>
      <c r="D595" s="200"/>
      <c r="E595" s="286"/>
      <c r="F595" s="286"/>
      <c r="G595" s="287"/>
      <c r="H595" s="200"/>
      <c r="I595" s="200"/>
      <c r="J595" s="200"/>
      <c r="K595" s="200"/>
      <c r="L595" s="200"/>
      <c r="M595" s="200"/>
      <c r="N595" s="200"/>
      <c r="O595" s="200"/>
      <c r="P595" s="200"/>
      <c r="Q595" s="200"/>
      <c r="R595" s="200"/>
      <c r="S595" s="200"/>
      <c r="T595" s="200"/>
      <c r="U595" s="200"/>
      <c r="V595" s="200"/>
      <c r="W595" s="200"/>
      <c r="X595" s="200"/>
      <c r="Y595" s="200"/>
      <c r="Z595" s="200"/>
      <c r="AA595" s="200"/>
      <c r="AB595" s="200"/>
      <c r="AC595" s="200"/>
      <c r="AD595" s="200"/>
      <c r="AE595" s="200"/>
      <c r="AF595" s="200"/>
    </row>
    <row r="596" spans="1:32" ht="13">
      <c r="A596" s="200"/>
      <c r="B596" s="200"/>
      <c r="C596" s="200"/>
      <c r="D596" s="200"/>
      <c r="E596" s="286"/>
      <c r="F596" s="286"/>
      <c r="G596" s="287"/>
      <c r="H596" s="200"/>
      <c r="I596" s="200"/>
      <c r="J596" s="200"/>
      <c r="K596" s="200"/>
      <c r="L596" s="200"/>
      <c r="M596" s="200"/>
      <c r="N596" s="200"/>
      <c r="O596" s="200"/>
      <c r="P596" s="200"/>
      <c r="Q596" s="200"/>
      <c r="R596" s="200"/>
      <c r="S596" s="200"/>
      <c r="T596" s="200"/>
      <c r="U596" s="200"/>
      <c r="V596" s="200"/>
      <c r="W596" s="200"/>
      <c r="X596" s="200"/>
      <c r="Y596" s="200"/>
      <c r="Z596" s="200"/>
      <c r="AA596" s="200"/>
      <c r="AB596" s="200"/>
      <c r="AC596" s="200"/>
      <c r="AD596" s="200"/>
      <c r="AE596" s="200"/>
      <c r="AF596" s="200"/>
    </row>
    <row r="597" spans="1:32" ht="13">
      <c r="A597" s="200"/>
      <c r="B597" s="200"/>
      <c r="C597" s="200"/>
      <c r="D597" s="200"/>
      <c r="E597" s="286"/>
      <c r="F597" s="286"/>
      <c r="G597" s="287"/>
      <c r="H597" s="200"/>
      <c r="I597" s="200"/>
      <c r="J597" s="200"/>
      <c r="K597" s="200"/>
      <c r="L597" s="200"/>
      <c r="M597" s="200"/>
      <c r="N597" s="200"/>
      <c r="O597" s="200"/>
      <c r="P597" s="200"/>
      <c r="Q597" s="200"/>
      <c r="R597" s="200"/>
      <c r="S597" s="200"/>
      <c r="T597" s="200"/>
      <c r="U597" s="200"/>
      <c r="V597" s="200"/>
      <c r="W597" s="200"/>
      <c r="X597" s="200"/>
      <c r="Y597" s="200"/>
      <c r="Z597" s="200"/>
      <c r="AA597" s="200"/>
      <c r="AB597" s="200"/>
      <c r="AC597" s="200"/>
      <c r="AD597" s="200"/>
      <c r="AE597" s="200"/>
      <c r="AF597" s="200"/>
    </row>
    <row r="598" spans="1:32" ht="13">
      <c r="A598" s="200"/>
      <c r="B598" s="200"/>
      <c r="C598" s="200"/>
      <c r="D598" s="200"/>
      <c r="E598" s="286"/>
      <c r="F598" s="286"/>
      <c r="G598" s="287"/>
      <c r="H598" s="200"/>
      <c r="I598" s="200"/>
      <c r="J598" s="200"/>
      <c r="K598" s="200"/>
      <c r="L598" s="200"/>
      <c r="M598" s="200"/>
      <c r="N598" s="200"/>
      <c r="O598" s="200"/>
      <c r="P598" s="200"/>
      <c r="Q598" s="200"/>
      <c r="R598" s="200"/>
      <c r="S598" s="200"/>
      <c r="T598" s="200"/>
      <c r="U598" s="200"/>
      <c r="V598" s="200"/>
      <c r="W598" s="200"/>
      <c r="X598" s="200"/>
      <c r="Y598" s="200"/>
      <c r="Z598" s="200"/>
      <c r="AA598" s="200"/>
      <c r="AB598" s="200"/>
      <c r="AC598" s="200"/>
      <c r="AD598" s="200"/>
      <c r="AE598" s="200"/>
      <c r="AF598" s="200"/>
    </row>
    <row r="599" spans="1:32" ht="13">
      <c r="A599" s="200"/>
      <c r="B599" s="200"/>
      <c r="C599" s="200"/>
      <c r="D599" s="200"/>
      <c r="E599" s="286"/>
      <c r="F599" s="286"/>
      <c r="G599" s="287"/>
      <c r="H599" s="200"/>
      <c r="I599" s="200"/>
      <c r="J599" s="200"/>
      <c r="K599" s="200"/>
      <c r="L599" s="200"/>
      <c r="M599" s="200"/>
      <c r="N599" s="200"/>
      <c r="O599" s="200"/>
      <c r="P599" s="200"/>
      <c r="Q599" s="200"/>
      <c r="R599" s="200"/>
      <c r="S599" s="200"/>
      <c r="T599" s="200"/>
      <c r="U599" s="200"/>
      <c r="V599" s="200"/>
      <c r="W599" s="200"/>
      <c r="X599" s="200"/>
      <c r="Y599" s="200"/>
      <c r="Z599" s="200"/>
      <c r="AA599" s="200"/>
      <c r="AB599" s="200"/>
      <c r="AC599" s="200"/>
      <c r="AD599" s="200"/>
      <c r="AE599" s="200"/>
      <c r="AF599" s="200"/>
    </row>
    <row r="600" spans="1:32" ht="13">
      <c r="A600" s="200"/>
      <c r="B600" s="200"/>
      <c r="C600" s="200"/>
      <c r="D600" s="200"/>
      <c r="E600" s="286"/>
      <c r="F600" s="286"/>
      <c r="G600" s="287"/>
      <c r="H600" s="200"/>
      <c r="I600" s="200"/>
      <c r="J600" s="200"/>
      <c r="K600" s="200"/>
      <c r="L600" s="200"/>
      <c r="M600" s="200"/>
      <c r="N600" s="200"/>
      <c r="O600" s="200"/>
      <c r="P600" s="200"/>
      <c r="Q600" s="200"/>
      <c r="R600" s="200"/>
      <c r="S600" s="200"/>
      <c r="T600" s="200"/>
      <c r="U600" s="200"/>
      <c r="V600" s="200"/>
      <c r="W600" s="200"/>
      <c r="X600" s="200"/>
      <c r="Y600" s="200"/>
      <c r="Z600" s="200"/>
      <c r="AA600" s="200"/>
      <c r="AB600" s="200"/>
      <c r="AC600" s="200"/>
      <c r="AD600" s="200"/>
      <c r="AE600" s="200"/>
      <c r="AF600" s="200"/>
    </row>
    <row r="601" spans="1:32" ht="13">
      <c r="A601" s="200"/>
      <c r="B601" s="200"/>
      <c r="C601" s="200"/>
      <c r="D601" s="200"/>
      <c r="E601" s="286"/>
      <c r="F601" s="286"/>
      <c r="G601" s="287"/>
      <c r="H601" s="200"/>
      <c r="I601" s="200"/>
      <c r="J601" s="200"/>
      <c r="K601" s="200"/>
      <c r="L601" s="200"/>
      <c r="M601" s="200"/>
      <c r="N601" s="200"/>
      <c r="O601" s="200"/>
      <c r="P601" s="200"/>
      <c r="Q601" s="200"/>
      <c r="R601" s="200"/>
      <c r="S601" s="200"/>
      <c r="T601" s="200"/>
      <c r="U601" s="200"/>
      <c r="V601" s="200"/>
      <c r="W601" s="200"/>
      <c r="X601" s="200"/>
      <c r="Y601" s="200"/>
      <c r="Z601" s="200"/>
      <c r="AA601" s="200"/>
      <c r="AB601" s="200"/>
      <c r="AC601" s="200"/>
      <c r="AD601" s="200"/>
      <c r="AE601" s="200"/>
      <c r="AF601" s="200"/>
    </row>
    <row r="602" spans="1:32" ht="13">
      <c r="A602" s="200"/>
      <c r="B602" s="200"/>
      <c r="C602" s="200"/>
      <c r="D602" s="200"/>
      <c r="E602" s="286"/>
      <c r="F602" s="286"/>
      <c r="G602" s="287"/>
      <c r="H602" s="200"/>
      <c r="I602" s="200"/>
      <c r="J602" s="200"/>
      <c r="K602" s="200"/>
      <c r="L602" s="200"/>
      <c r="M602" s="200"/>
      <c r="N602" s="200"/>
      <c r="O602" s="200"/>
      <c r="P602" s="200"/>
      <c r="Q602" s="200"/>
      <c r="R602" s="200"/>
      <c r="S602" s="200"/>
      <c r="T602" s="200"/>
      <c r="U602" s="200"/>
      <c r="V602" s="200"/>
      <c r="W602" s="200"/>
      <c r="X602" s="200"/>
      <c r="Y602" s="200"/>
      <c r="Z602" s="200"/>
      <c r="AA602" s="200"/>
      <c r="AB602" s="200"/>
      <c r="AC602" s="200"/>
      <c r="AD602" s="200"/>
      <c r="AE602" s="200"/>
      <c r="AF602" s="200"/>
    </row>
    <row r="603" spans="1:32" ht="13">
      <c r="A603" s="200"/>
      <c r="B603" s="200"/>
      <c r="C603" s="200"/>
      <c r="D603" s="200"/>
      <c r="E603" s="286"/>
      <c r="F603" s="286"/>
      <c r="G603" s="287"/>
      <c r="H603" s="200"/>
      <c r="I603" s="200"/>
      <c r="J603" s="200"/>
      <c r="K603" s="200"/>
      <c r="L603" s="200"/>
      <c r="M603" s="200"/>
      <c r="N603" s="200"/>
      <c r="O603" s="200"/>
      <c r="P603" s="200"/>
      <c r="Q603" s="200"/>
      <c r="R603" s="200"/>
      <c r="S603" s="200"/>
      <c r="T603" s="200"/>
      <c r="U603" s="200"/>
      <c r="V603" s="200"/>
      <c r="W603" s="200"/>
      <c r="X603" s="200"/>
      <c r="Y603" s="200"/>
      <c r="Z603" s="200"/>
      <c r="AA603" s="200"/>
      <c r="AB603" s="200"/>
      <c r="AC603" s="200"/>
      <c r="AD603" s="200"/>
      <c r="AE603" s="200"/>
      <c r="AF603" s="200"/>
    </row>
    <row r="604" spans="1:32" ht="13">
      <c r="A604" s="200"/>
      <c r="B604" s="200"/>
      <c r="C604" s="200"/>
      <c r="D604" s="200"/>
      <c r="E604" s="286"/>
      <c r="F604" s="286"/>
      <c r="G604" s="287"/>
      <c r="H604" s="200"/>
      <c r="I604" s="200"/>
      <c r="J604" s="200"/>
      <c r="K604" s="200"/>
      <c r="L604" s="200"/>
      <c r="M604" s="200"/>
      <c r="N604" s="200"/>
      <c r="O604" s="200"/>
      <c r="P604" s="200"/>
      <c r="Q604" s="200"/>
      <c r="R604" s="200"/>
      <c r="S604" s="200"/>
      <c r="T604" s="200"/>
      <c r="U604" s="200"/>
      <c r="V604" s="200"/>
      <c r="W604" s="200"/>
      <c r="X604" s="200"/>
      <c r="Y604" s="200"/>
      <c r="Z604" s="200"/>
      <c r="AA604" s="200"/>
      <c r="AB604" s="200"/>
      <c r="AC604" s="200"/>
      <c r="AD604" s="200"/>
      <c r="AE604" s="200"/>
      <c r="AF604" s="200"/>
    </row>
    <row r="605" spans="1:32" ht="13">
      <c r="A605" s="200"/>
      <c r="B605" s="200"/>
      <c r="C605" s="200"/>
      <c r="D605" s="200"/>
      <c r="E605" s="286"/>
      <c r="F605" s="286"/>
      <c r="G605" s="287"/>
      <c r="H605" s="200"/>
      <c r="I605" s="200"/>
      <c r="J605" s="200"/>
      <c r="K605" s="200"/>
      <c r="L605" s="200"/>
      <c r="M605" s="200"/>
      <c r="N605" s="200"/>
      <c r="O605" s="200"/>
      <c r="P605" s="200"/>
      <c r="Q605" s="200"/>
      <c r="R605" s="200"/>
      <c r="S605" s="200"/>
      <c r="T605" s="200"/>
      <c r="U605" s="200"/>
      <c r="V605" s="200"/>
      <c r="W605" s="200"/>
      <c r="X605" s="200"/>
      <c r="Y605" s="200"/>
      <c r="Z605" s="200"/>
      <c r="AA605" s="200"/>
      <c r="AB605" s="200"/>
      <c r="AC605" s="200"/>
      <c r="AD605" s="200"/>
      <c r="AE605" s="200"/>
      <c r="AF605" s="200"/>
    </row>
    <row r="606" spans="1:32" ht="13">
      <c r="A606" s="200"/>
      <c r="B606" s="200"/>
      <c r="C606" s="200"/>
      <c r="D606" s="200"/>
      <c r="E606" s="286"/>
      <c r="F606" s="286"/>
      <c r="G606" s="287"/>
      <c r="H606" s="200"/>
      <c r="I606" s="200"/>
      <c r="J606" s="200"/>
      <c r="K606" s="200"/>
      <c r="L606" s="200"/>
      <c r="M606" s="200"/>
      <c r="N606" s="200"/>
      <c r="O606" s="200"/>
      <c r="P606" s="200"/>
      <c r="Q606" s="200"/>
      <c r="R606" s="200"/>
      <c r="S606" s="200"/>
      <c r="T606" s="200"/>
      <c r="U606" s="200"/>
      <c r="V606" s="200"/>
      <c r="W606" s="200"/>
      <c r="X606" s="200"/>
      <c r="Y606" s="200"/>
      <c r="Z606" s="200"/>
      <c r="AA606" s="200"/>
      <c r="AB606" s="200"/>
      <c r="AC606" s="200"/>
      <c r="AD606" s="200"/>
      <c r="AE606" s="200"/>
      <c r="AF606" s="200"/>
    </row>
    <row r="607" spans="1:32" ht="13">
      <c r="A607" s="200"/>
      <c r="B607" s="200"/>
      <c r="C607" s="200"/>
      <c r="D607" s="200"/>
      <c r="E607" s="286"/>
      <c r="F607" s="286"/>
      <c r="G607" s="287"/>
      <c r="H607" s="200"/>
      <c r="I607" s="200"/>
      <c r="J607" s="200"/>
      <c r="K607" s="200"/>
      <c r="L607" s="200"/>
      <c r="M607" s="200"/>
      <c r="N607" s="200"/>
      <c r="O607" s="200"/>
      <c r="P607" s="200"/>
      <c r="Q607" s="200"/>
      <c r="R607" s="200"/>
      <c r="S607" s="200"/>
      <c r="T607" s="200"/>
      <c r="U607" s="200"/>
      <c r="V607" s="200"/>
      <c r="W607" s="200"/>
      <c r="X607" s="200"/>
      <c r="Y607" s="200"/>
      <c r="Z607" s="200"/>
      <c r="AA607" s="200"/>
      <c r="AB607" s="200"/>
      <c r="AC607" s="200"/>
      <c r="AD607" s="200"/>
      <c r="AE607" s="200"/>
      <c r="AF607" s="200"/>
    </row>
    <row r="608" spans="1:32" ht="13">
      <c r="A608" s="200"/>
      <c r="B608" s="200"/>
      <c r="C608" s="200"/>
      <c r="D608" s="200"/>
      <c r="E608" s="286"/>
      <c r="F608" s="286"/>
      <c r="G608" s="287"/>
      <c r="H608" s="200"/>
      <c r="I608" s="200"/>
      <c r="J608" s="200"/>
      <c r="K608" s="200"/>
      <c r="L608" s="200"/>
      <c r="M608" s="200"/>
      <c r="N608" s="200"/>
      <c r="O608" s="200"/>
      <c r="P608" s="200"/>
      <c r="Q608" s="200"/>
      <c r="R608" s="200"/>
      <c r="S608" s="200"/>
      <c r="T608" s="200"/>
      <c r="U608" s="200"/>
      <c r="V608" s="200"/>
      <c r="W608" s="200"/>
      <c r="X608" s="200"/>
      <c r="Y608" s="200"/>
      <c r="Z608" s="200"/>
      <c r="AA608" s="200"/>
      <c r="AB608" s="200"/>
      <c r="AC608" s="200"/>
      <c r="AD608" s="200"/>
      <c r="AE608" s="200"/>
      <c r="AF608" s="200"/>
    </row>
    <row r="609" spans="1:32" ht="13">
      <c r="A609" s="200"/>
      <c r="B609" s="200"/>
      <c r="C609" s="200"/>
      <c r="D609" s="200"/>
      <c r="E609" s="286"/>
      <c r="F609" s="286"/>
      <c r="G609" s="287"/>
      <c r="H609" s="200"/>
      <c r="I609" s="200"/>
      <c r="J609" s="200"/>
      <c r="K609" s="200"/>
      <c r="L609" s="200"/>
      <c r="M609" s="200"/>
      <c r="N609" s="200"/>
      <c r="O609" s="200"/>
      <c r="P609" s="200"/>
      <c r="Q609" s="200"/>
      <c r="R609" s="200"/>
      <c r="S609" s="200"/>
      <c r="T609" s="200"/>
      <c r="U609" s="200"/>
      <c r="V609" s="200"/>
      <c r="W609" s="200"/>
      <c r="X609" s="200"/>
      <c r="Y609" s="200"/>
      <c r="Z609" s="200"/>
      <c r="AA609" s="200"/>
      <c r="AB609" s="200"/>
      <c r="AC609" s="200"/>
      <c r="AD609" s="200"/>
      <c r="AE609" s="200"/>
      <c r="AF609" s="200"/>
    </row>
    <row r="610" spans="1:32" ht="13">
      <c r="A610" s="200"/>
      <c r="B610" s="200"/>
      <c r="C610" s="200"/>
      <c r="D610" s="200"/>
      <c r="E610" s="286"/>
      <c r="F610" s="286"/>
      <c r="G610" s="287"/>
      <c r="H610" s="200"/>
      <c r="I610" s="200"/>
      <c r="J610" s="200"/>
      <c r="K610" s="200"/>
      <c r="L610" s="200"/>
      <c r="M610" s="200"/>
      <c r="N610" s="200"/>
      <c r="O610" s="200"/>
      <c r="P610" s="200"/>
      <c r="Q610" s="200"/>
      <c r="R610" s="200"/>
      <c r="S610" s="200"/>
      <c r="T610" s="200"/>
      <c r="U610" s="200"/>
      <c r="V610" s="200"/>
      <c r="W610" s="200"/>
      <c r="X610" s="200"/>
      <c r="Y610" s="200"/>
      <c r="Z610" s="200"/>
      <c r="AA610" s="200"/>
      <c r="AB610" s="200"/>
      <c r="AC610" s="200"/>
      <c r="AD610" s="200"/>
      <c r="AE610" s="200"/>
      <c r="AF610" s="200"/>
    </row>
    <row r="611" spans="1:32" ht="13">
      <c r="A611" s="200"/>
      <c r="B611" s="200"/>
      <c r="C611" s="200"/>
      <c r="D611" s="200"/>
      <c r="E611" s="286"/>
      <c r="F611" s="286"/>
      <c r="G611" s="287"/>
      <c r="H611" s="200"/>
      <c r="I611" s="200"/>
      <c r="J611" s="200"/>
      <c r="K611" s="200"/>
      <c r="L611" s="200"/>
      <c r="M611" s="200"/>
      <c r="N611" s="200"/>
      <c r="O611" s="200"/>
      <c r="P611" s="200"/>
      <c r="Q611" s="200"/>
      <c r="R611" s="200"/>
      <c r="S611" s="200"/>
      <c r="T611" s="200"/>
      <c r="U611" s="200"/>
      <c r="V611" s="200"/>
      <c r="W611" s="200"/>
      <c r="X611" s="200"/>
      <c r="Y611" s="200"/>
      <c r="Z611" s="200"/>
      <c r="AA611" s="200"/>
      <c r="AB611" s="200"/>
      <c r="AC611" s="200"/>
      <c r="AD611" s="200"/>
      <c r="AE611" s="200"/>
      <c r="AF611" s="200"/>
    </row>
    <row r="612" spans="1:32" ht="13">
      <c r="A612" s="200"/>
      <c r="B612" s="200"/>
      <c r="C612" s="200"/>
      <c r="D612" s="200"/>
      <c r="E612" s="286"/>
      <c r="F612" s="286"/>
      <c r="G612" s="287"/>
      <c r="H612" s="200"/>
      <c r="I612" s="200"/>
      <c r="J612" s="200"/>
      <c r="K612" s="200"/>
      <c r="L612" s="200"/>
      <c r="M612" s="200"/>
      <c r="N612" s="200"/>
      <c r="O612" s="200"/>
      <c r="P612" s="200"/>
      <c r="Q612" s="200"/>
      <c r="R612" s="200"/>
      <c r="S612" s="200"/>
      <c r="T612" s="200"/>
      <c r="U612" s="200"/>
      <c r="V612" s="200"/>
      <c r="W612" s="200"/>
      <c r="X612" s="200"/>
      <c r="Y612" s="200"/>
      <c r="Z612" s="200"/>
      <c r="AA612" s="200"/>
      <c r="AB612" s="200"/>
      <c r="AC612" s="200"/>
      <c r="AD612" s="200"/>
      <c r="AE612" s="200"/>
      <c r="AF612" s="200"/>
    </row>
    <row r="613" spans="1:32" ht="13">
      <c r="A613" s="200"/>
      <c r="B613" s="200"/>
      <c r="C613" s="200"/>
      <c r="D613" s="200"/>
      <c r="E613" s="286"/>
      <c r="F613" s="286"/>
      <c r="G613" s="287"/>
      <c r="H613" s="200"/>
      <c r="I613" s="200"/>
      <c r="J613" s="200"/>
      <c r="K613" s="200"/>
      <c r="L613" s="200"/>
      <c r="M613" s="200"/>
      <c r="N613" s="200"/>
      <c r="O613" s="200"/>
      <c r="P613" s="200"/>
      <c r="Q613" s="200"/>
      <c r="R613" s="200"/>
      <c r="S613" s="200"/>
      <c r="T613" s="200"/>
      <c r="U613" s="200"/>
      <c r="V613" s="200"/>
      <c r="W613" s="200"/>
      <c r="X613" s="200"/>
      <c r="Y613" s="200"/>
      <c r="Z613" s="200"/>
      <c r="AA613" s="200"/>
      <c r="AB613" s="200"/>
      <c r="AC613" s="200"/>
      <c r="AD613" s="200"/>
      <c r="AE613" s="200"/>
      <c r="AF613" s="200"/>
    </row>
    <row r="614" spans="1:32" ht="13">
      <c r="A614" s="200"/>
      <c r="B614" s="200"/>
      <c r="C614" s="200"/>
      <c r="D614" s="200"/>
      <c r="E614" s="286"/>
      <c r="F614" s="286"/>
      <c r="G614" s="287"/>
      <c r="H614" s="200"/>
      <c r="I614" s="200"/>
      <c r="J614" s="200"/>
      <c r="K614" s="200"/>
      <c r="L614" s="200"/>
      <c r="M614" s="200"/>
      <c r="N614" s="200"/>
      <c r="O614" s="200"/>
      <c r="P614" s="200"/>
      <c r="Q614" s="200"/>
      <c r="R614" s="200"/>
      <c r="S614" s="200"/>
      <c r="T614" s="200"/>
      <c r="U614" s="200"/>
      <c r="V614" s="200"/>
      <c r="W614" s="200"/>
      <c r="X614" s="200"/>
      <c r="Y614" s="200"/>
      <c r="Z614" s="200"/>
      <c r="AA614" s="200"/>
      <c r="AB614" s="200"/>
      <c r="AC614" s="200"/>
      <c r="AD614" s="200"/>
      <c r="AE614" s="200"/>
      <c r="AF614" s="200"/>
    </row>
    <row r="615" spans="1:32" ht="13">
      <c r="A615" s="200"/>
      <c r="B615" s="200"/>
      <c r="C615" s="200"/>
      <c r="D615" s="200"/>
      <c r="E615" s="286"/>
      <c r="F615" s="286"/>
      <c r="G615" s="287"/>
      <c r="H615" s="200"/>
      <c r="I615" s="200"/>
      <c r="J615" s="200"/>
      <c r="K615" s="200"/>
      <c r="L615" s="200"/>
      <c r="M615" s="200"/>
      <c r="N615" s="200"/>
      <c r="O615" s="200"/>
      <c r="P615" s="200"/>
      <c r="Q615" s="200"/>
      <c r="R615" s="200"/>
      <c r="S615" s="200"/>
      <c r="T615" s="200"/>
      <c r="U615" s="200"/>
      <c r="V615" s="200"/>
      <c r="W615" s="200"/>
      <c r="X615" s="200"/>
      <c r="Y615" s="200"/>
      <c r="Z615" s="200"/>
      <c r="AA615" s="200"/>
      <c r="AB615" s="200"/>
      <c r="AC615" s="200"/>
      <c r="AD615" s="200"/>
      <c r="AE615" s="200"/>
      <c r="AF615" s="200"/>
    </row>
    <row r="616" spans="1:32" ht="13">
      <c r="A616" s="200"/>
      <c r="B616" s="200"/>
      <c r="C616" s="200"/>
      <c r="D616" s="200"/>
      <c r="E616" s="286"/>
      <c r="F616" s="286"/>
      <c r="G616" s="287"/>
      <c r="H616" s="200"/>
      <c r="I616" s="200"/>
      <c r="J616" s="200"/>
      <c r="K616" s="200"/>
      <c r="L616" s="200"/>
      <c r="M616" s="200"/>
      <c r="N616" s="200"/>
      <c r="O616" s="200"/>
      <c r="P616" s="200"/>
      <c r="Q616" s="200"/>
      <c r="R616" s="200"/>
      <c r="S616" s="200"/>
      <c r="T616" s="200"/>
      <c r="U616" s="200"/>
      <c r="V616" s="200"/>
      <c r="W616" s="200"/>
      <c r="X616" s="200"/>
      <c r="Y616" s="200"/>
      <c r="Z616" s="200"/>
      <c r="AA616" s="200"/>
      <c r="AB616" s="200"/>
      <c r="AC616" s="200"/>
      <c r="AD616" s="200"/>
      <c r="AE616" s="200"/>
      <c r="AF616" s="200"/>
    </row>
    <row r="617" spans="1:32" ht="13">
      <c r="A617" s="200"/>
      <c r="B617" s="200"/>
      <c r="C617" s="200"/>
      <c r="D617" s="200"/>
      <c r="E617" s="286"/>
      <c r="F617" s="286"/>
      <c r="G617" s="287"/>
      <c r="H617" s="200"/>
      <c r="I617" s="200"/>
      <c r="J617" s="200"/>
      <c r="K617" s="200"/>
      <c r="L617" s="200"/>
      <c r="M617" s="200"/>
      <c r="N617" s="200"/>
      <c r="O617" s="200"/>
      <c r="P617" s="200"/>
      <c r="Q617" s="200"/>
      <c r="R617" s="200"/>
      <c r="S617" s="200"/>
      <c r="T617" s="200"/>
      <c r="U617" s="200"/>
      <c r="V617" s="200"/>
      <c r="W617" s="200"/>
      <c r="X617" s="200"/>
      <c r="Y617" s="200"/>
      <c r="Z617" s="200"/>
      <c r="AA617" s="200"/>
      <c r="AB617" s="200"/>
      <c r="AC617" s="200"/>
      <c r="AD617" s="200"/>
      <c r="AE617" s="200"/>
      <c r="AF617" s="200"/>
    </row>
    <row r="618" spans="1:32" ht="13">
      <c r="A618" s="200"/>
      <c r="B618" s="200"/>
      <c r="C618" s="200"/>
      <c r="D618" s="200"/>
      <c r="E618" s="286"/>
      <c r="F618" s="286"/>
      <c r="G618" s="287"/>
      <c r="H618" s="200"/>
      <c r="I618" s="200"/>
      <c r="J618" s="200"/>
      <c r="K618" s="200"/>
      <c r="L618" s="200"/>
      <c r="M618" s="200"/>
      <c r="N618" s="200"/>
      <c r="O618" s="200"/>
      <c r="P618" s="200"/>
      <c r="Q618" s="200"/>
      <c r="R618" s="200"/>
      <c r="S618" s="200"/>
      <c r="T618" s="200"/>
      <c r="U618" s="200"/>
      <c r="V618" s="200"/>
      <c r="W618" s="200"/>
      <c r="X618" s="200"/>
      <c r="Y618" s="200"/>
      <c r="Z618" s="200"/>
      <c r="AA618" s="200"/>
      <c r="AB618" s="200"/>
      <c r="AC618" s="200"/>
      <c r="AD618" s="200"/>
      <c r="AE618" s="200"/>
      <c r="AF618" s="200"/>
    </row>
    <row r="619" spans="1:32" ht="13">
      <c r="A619" s="200"/>
      <c r="B619" s="200"/>
      <c r="C619" s="200"/>
      <c r="D619" s="200"/>
      <c r="E619" s="286"/>
      <c r="F619" s="286"/>
      <c r="G619" s="287"/>
      <c r="H619" s="200"/>
      <c r="I619" s="200"/>
      <c r="J619" s="200"/>
      <c r="K619" s="200"/>
      <c r="L619" s="200"/>
      <c r="M619" s="200"/>
      <c r="N619" s="200"/>
      <c r="O619" s="200"/>
      <c r="P619" s="200"/>
      <c r="Q619" s="200"/>
      <c r="R619" s="200"/>
      <c r="S619" s="200"/>
      <c r="T619" s="200"/>
      <c r="U619" s="200"/>
      <c r="V619" s="200"/>
      <c r="W619" s="200"/>
      <c r="X619" s="200"/>
      <c r="Y619" s="200"/>
      <c r="Z619" s="200"/>
      <c r="AA619" s="200"/>
      <c r="AB619" s="200"/>
      <c r="AC619" s="200"/>
      <c r="AD619" s="200"/>
      <c r="AE619" s="200"/>
      <c r="AF619" s="200"/>
    </row>
    <row r="620" spans="1:32" ht="13">
      <c r="A620" s="200"/>
      <c r="B620" s="200"/>
      <c r="C620" s="200"/>
      <c r="D620" s="200"/>
      <c r="E620" s="286"/>
      <c r="F620" s="286"/>
      <c r="G620" s="287"/>
      <c r="H620" s="200"/>
      <c r="I620" s="200"/>
      <c r="J620" s="200"/>
      <c r="K620" s="200"/>
      <c r="L620" s="200"/>
      <c r="M620" s="200"/>
      <c r="N620" s="200"/>
      <c r="O620" s="200"/>
      <c r="P620" s="200"/>
      <c r="Q620" s="200"/>
      <c r="R620" s="200"/>
      <c r="S620" s="200"/>
      <c r="T620" s="200"/>
      <c r="U620" s="200"/>
      <c r="V620" s="200"/>
      <c r="W620" s="200"/>
      <c r="X620" s="200"/>
      <c r="Y620" s="200"/>
      <c r="Z620" s="200"/>
      <c r="AA620" s="200"/>
      <c r="AB620" s="200"/>
      <c r="AC620" s="200"/>
      <c r="AD620" s="200"/>
      <c r="AE620" s="200"/>
      <c r="AF620" s="200"/>
    </row>
    <row r="621" spans="1:32" ht="13">
      <c r="A621" s="200"/>
      <c r="B621" s="200"/>
      <c r="C621" s="200"/>
      <c r="D621" s="200"/>
      <c r="E621" s="286"/>
      <c r="F621" s="286"/>
      <c r="G621" s="287"/>
      <c r="H621" s="200"/>
      <c r="I621" s="200"/>
      <c r="J621" s="200"/>
      <c r="K621" s="200"/>
      <c r="L621" s="200"/>
      <c r="M621" s="200"/>
      <c r="N621" s="200"/>
      <c r="O621" s="200"/>
      <c r="P621" s="200"/>
      <c r="Q621" s="200"/>
      <c r="R621" s="200"/>
      <c r="S621" s="200"/>
      <c r="T621" s="200"/>
      <c r="U621" s="200"/>
      <c r="V621" s="200"/>
      <c r="W621" s="200"/>
      <c r="X621" s="200"/>
      <c r="Y621" s="200"/>
      <c r="Z621" s="200"/>
      <c r="AA621" s="200"/>
      <c r="AB621" s="200"/>
      <c r="AC621" s="200"/>
      <c r="AD621" s="200"/>
      <c r="AE621" s="200"/>
      <c r="AF621" s="200"/>
    </row>
    <row r="622" spans="1:32" ht="13">
      <c r="A622" s="200"/>
      <c r="B622" s="200"/>
      <c r="C622" s="200"/>
      <c r="D622" s="200"/>
      <c r="E622" s="286"/>
      <c r="F622" s="286"/>
      <c r="G622" s="287"/>
      <c r="H622" s="200"/>
      <c r="I622" s="200"/>
      <c r="J622" s="200"/>
      <c r="K622" s="200"/>
      <c r="L622" s="200"/>
      <c r="M622" s="200"/>
      <c r="N622" s="200"/>
      <c r="O622" s="200"/>
      <c r="P622" s="200"/>
      <c r="Q622" s="200"/>
      <c r="R622" s="200"/>
      <c r="S622" s="200"/>
      <c r="T622" s="200"/>
      <c r="U622" s="200"/>
      <c r="V622" s="200"/>
      <c r="W622" s="200"/>
      <c r="X622" s="200"/>
      <c r="Y622" s="200"/>
      <c r="Z622" s="200"/>
      <c r="AA622" s="200"/>
      <c r="AB622" s="200"/>
      <c r="AC622" s="200"/>
      <c r="AD622" s="200"/>
      <c r="AE622" s="200"/>
      <c r="AF622" s="200"/>
    </row>
    <row r="623" spans="1:32" ht="13">
      <c r="A623" s="200"/>
      <c r="B623" s="200"/>
      <c r="C623" s="200"/>
      <c r="D623" s="200"/>
      <c r="E623" s="286"/>
      <c r="F623" s="286"/>
      <c r="G623" s="287"/>
      <c r="H623" s="200"/>
      <c r="I623" s="200"/>
      <c r="J623" s="200"/>
      <c r="K623" s="200"/>
      <c r="L623" s="200"/>
      <c r="M623" s="200"/>
      <c r="N623" s="200"/>
      <c r="O623" s="200"/>
      <c r="P623" s="200"/>
      <c r="Q623" s="200"/>
      <c r="R623" s="200"/>
      <c r="S623" s="200"/>
      <c r="T623" s="200"/>
      <c r="U623" s="200"/>
      <c r="V623" s="200"/>
      <c r="W623" s="200"/>
      <c r="X623" s="200"/>
      <c r="Y623" s="200"/>
      <c r="Z623" s="200"/>
      <c r="AA623" s="200"/>
      <c r="AB623" s="200"/>
      <c r="AC623" s="200"/>
      <c r="AD623" s="200"/>
      <c r="AE623" s="200"/>
      <c r="AF623" s="200"/>
    </row>
    <row r="624" spans="1:32" ht="13">
      <c r="A624" s="200"/>
      <c r="B624" s="200"/>
      <c r="C624" s="200"/>
      <c r="D624" s="200"/>
      <c r="E624" s="286"/>
      <c r="F624" s="286"/>
      <c r="G624" s="287"/>
      <c r="H624" s="200"/>
      <c r="I624" s="200"/>
      <c r="J624" s="200"/>
      <c r="K624" s="200"/>
      <c r="L624" s="200"/>
      <c r="M624" s="200"/>
      <c r="N624" s="200"/>
      <c r="O624" s="200"/>
      <c r="P624" s="200"/>
      <c r="Q624" s="200"/>
      <c r="R624" s="200"/>
      <c r="S624" s="200"/>
      <c r="T624" s="200"/>
      <c r="U624" s="200"/>
      <c r="V624" s="200"/>
      <c r="W624" s="200"/>
      <c r="X624" s="200"/>
      <c r="Y624" s="200"/>
      <c r="Z624" s="200"/>
      <c r="AA624" s="200"/>
      <c r="AB624" s="200"/>
      <c r="AC624" s="200"/>
      <c r="AD624" s="200"/>
      <c r="AE624" s="200"/>
      <c r="AF624" s="200"/>
    </row>
    <row r="625" spans="1:32" ht="13">
      <c r="A625" s="200"/>
      <c r="B625" s="200"/>
      <c r="C625" s="200"/>
      <c r="D625" s="200"/>
      <c r="E625" s="286"/>
      <c r="F625" s="286"/>
      <c r="G625" s="287"/>
      <c r="H625" s="200"/>
      <c r="I625" s="200"/>
      <c r="J625" s="200"/>
      <c r="K625" s="200"/>
      <c r="L625" s="200"/>
      <c r="M625" s="200"/>
      <c r="N625" s="200"/>
      <c r="O625" s="200"/>
      <c r="P625" s="200"/>
      <c r="Q625" s="200"/>
      <c r="R625" s="200"/>
      <c r="S625" s="200"/>
      <c r="T625" s="200"/>
      <c r="U625" s="200"/>
      <c r="V625" s="200"/>
      <c r="W625" s="200"/>
      <c r="X625" s="200"/>
      <c r="Y625" s="200"/>
      <c r="Z625" s="200"/>
      <c r="AA625" s="200"/>
      <c r="AB625" s="200"/>
      <c r="AC625" s="200"/>
      <c r="AD625" s="200"/>
      <c r="AE625" s="200"/>
      <c r="AF625" s="200"/>
    </row>
    <row r="626" spans="1:32" ht="13">
      <c r="A626" s="200"/>
      <c r="B626" s="200"/>
      <c r="C626" s="200"/>
      <c r="D626" s="200"/>
      <c r="E626" s="286"/>
      <c r="F626" s="286"/>
      <c r="G626" s="287"/>
      <c r="H626" s="200"/>
      <c r="I626" s="200"/>
      <c r="J626" s="200"/>
      <c r="K626" s="200"/>
      <c r="L626" s="200"/>
      <c r="M626" s="200"/>
      <c r="N626" s="200"/>
      <c r="O626" s="200"/>
      <c r="P626" s="200"/>
      <c r="Q626" s="200"/>
      <c r="R626" s="200"/>
      <c r="S626" s="200"/>
      <c r="T626" s="200"/>
      <c r="U626" s="200"/>
      <c r="V626" s="200"/>
      <c r="W626" s="200"/>
      <c r="X626" s="200"/>
      <c r="Y626" s="200"/>
      <c r="Z626" s="200"/>
      <c r="AA626" s="200"/>
      <c r="AB626" s="200"/>
      <c r="AC626" s="200"/>
      <c r="AD626" s="200"/>
      <c r="AE626" s="200"/>
      <c r="AF626" s="200"/>
    </row>
    <row r="627" spans="1:32" ht="13">
      <c r="A627" s="200"/>
      <c r="B627" s="200"/>
      <c r="C627" s="200"/>
      <c r="D627" s="200"/>
      <c r="E627" s="286"/>
      <c r="F627" s="286"/>
      <c r="G627" s="287"/>
      <c r="H627" s="200"/>
      <c r="I627" s="200"/>
      <c r="J627" s="200"/>
      <c r="K627" s="200"/>
      <c r="L627" s="200"/>
      <c r="M627" s="200"/>
      <c r="N627" s="200"/>
      <c r="O627" s="200"/>
      <c r="P627" s="200"/>
      <c r="Q627" s="200"/>
      <c r="R627" s="200"/>
      <c r="S627" s="200"/>
      <c r="T627" s="200"/>
      <c r="U627" s="200"/>
      <c r="V627" s="200"/>
      <c r="W627" s="200"/>
      <c r="X627" s="200"/>
      <c r="Y627" s="200"/>
      <c r="Z627" s="200"/>
      <c r="AA627" s="200"/>
      <c r="AB627" s="200"/>
      <c r="AC627" s="200"/>
      <c r="AD627" s="200"/>
      <c r="AE627" s="200"/>
      <c r="AF627" s="200"/>
    </row>
    <row r="628" spans="1:32" ht="13">
      <c r="A628" s="200"/>
      <c r="B628" s="200"/>
      <c r="C628" s="200"/>
      <c r="D628" s="200"/>
      <c r="E628" s="286"/>
      <c r="F628" s="286"/>
      <c r="G628" s="287"/>
      <c r="H628" s="200"/>
      <c r="I628" s="200"/>
      <c r="J628" s="200"/>
      <c r="K628" s="200"/>
      <c r="L628" s="200"/>
      <c r="M628" s="200"/>
      <c r="N628" s="200"/>
      <c r="O628" s="200"/>
      <c r="P628" s="200"/>
      <c r="Q628" s="200"/>
      <c r="R628" s="200"/>
      <c r="S628" s="200"/>
      <c r="T628" s="200"/>
      <c r="U628" s="200"/>
      <c r="V628" s="200"/>
      <c r="W628" s="200"/>
      <c r="X628" s="200"/>
      <c r="Y628" s="200"/>
      <c r="Z628" s="200"/>
      <c r="AA628" s="200"/>
      <c r="AB628" s="200"/>
      <c r="AC628" s="200"/>
      <c r="AD628" s="200"/>
      <c r="AE628" s="200"/>
      <c r="AF628" s="200"/>
    </row>
    <row r="629" spans="1:32" ht="13">
      <c r="A629" s="200"/>
      <c r="B629" s="200"/>
      <c r="C629" s="200"/>
      <c r="D629" s="200"/>
      <c r="E629" s="286"/>
      <c r="F629" s="286"/>
      <c r="G629" s="287"/>
      <c r="H629" s="200"/>
      <c r="I629" s="200"/>
      <c r="J629" s="200"/>
      <c r="K629" s="200"/>
      <c r="L629" s="200"/>
      <c r="M629" s="200"/>
      <c r="N629" s="200"/>
      <c r="O629" s="200"/>
      <c r="P629" s="200"/>
      <c r="Q629" s="200"/>
      <c r="R629" s="200"/>
      <c r="S629" s="200"/>
      <c r="T629" s="200"/>
      <c r="U629" s="200"/>
      <c r="V629" s="200"/>
      <c r="W629" s="200"/>
      <c r="X629" s="200"/>
      <c r="Y629" s="200"/>
      <c r="Z629" s="200"/>
      <c r="AA629" s="200"/>
      <c r="AB629" s="200"/>
      <c r="AC629" s="200"/>
      <c r="AD629" s="200"/>
      <c r="AE629" s="200"/>
      <c r="AF629" s="200"/>
    </row>
    <row r="630" spans="1:32" ht="13">
      <c r="A630" s="200"/>
      <c r="B630" s="200"/>
      <c r="C630" s="200"/>
      <c r="D630" s="200"/>
      <c r="E630" s="286"/>
      <c r="F630" s="286"/>
      <c r="G630" s="287"/>
      <c r="H630" s="200"/>
      <c r="I630" s="200"/>
      <c r="J630" s="200"/>
      <c r="K630" s="200"/>
      <c r="L630" s="200"/>
      <c r="M630" s="200"/>
      <c r="N630" s="200"/>
      <c r="O630" s="200"/>
      <c r="P630" s="200"/>
      <c r="Q630" s="200"/>
      <c r="R630" s="200"/>
      <c r="S630" s="200"/>
      <c r="T630" s="200"/>
      <c r="U630" s="200"/>
      <c r="V630" s="200"/>
      <c r="W630" s="200"/>
      <c r="X630" s="200"/>
      <c r="Y630" s="200"/>
      <c r="Z630" s="200"/>
      <c r="AA630" s="200"/>
      <c r="AB630" s="200"/>
      <c r="AC630" s="200"/>
      <c r="AD630" s="200"/>
      <c r="AE630" s="200"/>
      <c r="AF630" s="200"/>
    </row>
    <row r="631" spans="1:32" ht="13">
      <c r="A631" s="200"/>
      <c r="B631" s="200"/>
      <c r="C631" s="200"/>
      <c r="D631" s="200"/>
      <c r="E631" s="286"/>
      <c r="F631" s="286"/>
      <c r="G631" s="287"/>
      <c r="H631" s="200"/>
      <c r="I631" s="200"/>
      <c r="J631" s="200"/>
      <c r="K631" s="200"/>
      <c r="L631" s="200"/>
      <c r="M631" s="200"/>
      <c r="N631" s="200"/>
      <c r="O631" s="200"/>
      <c r="P631" s="200"/>
      <c r="Q631" s="200"/>
      <c r="R631" s="200"/>
      <c r="S631" s="200"/>
      <c r="T631" s="200"/>
      <c r="U631" s="200"/>
      <c r="V631" s="200"/>
      <c r="W631" s="200"/>
      <c r="X631" s="200"/>
      <c r="Y631" s="200"/>
      <c r="Z631" s="200"/>
      <c r="AA631" s="200"/>
      <c r="AB631" s="200"/>
      <c r="AC631" s="200"/>
      <c r="AD631" s="200"/>
      <c r="AE631" s="200"/>
      <c r="AF631" s="200"/>
    </row>
    <row r="632" spans="1:32" ht="13">
      <c r="A632" s="200"/>
      <c r="B632" s="200"/>
      <c r="C632" s="200"/>
      <c r="D632" s="200"/>
      <c r="E632" s="286"/>
      <c r="F632" s="286"/>
      <c r="G632" s="287"/>
      <c r="H632" s="200"/>
      <c r="I632" s="200"/>
      <c r="J632" s="200"/>
      <c r="K632" s="200"/>
      <c r="L632" s="200"/>
      <c r="M632" s="200"/>
      <c r="N632" s="200"/>
      <c r="O632" s="200"/>
      <c r="P632" s="200"/>
      <c r="Q632" s="200"/>
      <c r="R632" s="200"/>
      <c r="S632" s="200"/>
      <c r="T632" s="200"/>
      <c r="U632" s="200"/>
      <c r="V632" s="200"/>
      <c r="W632" s="200"/>
      <c r="X632" s="200"/>
      <c r="Y632" s="200"/>
      <c r="Z632" s="200"/>
      <c r="AA632" s="200"/>
      <c r="AB632" s="200"/>
      <c r="AC632" s="200"/>
      <c r="AD632" s="200"/>
      <c r="AE632" s="200"/>
      <c r="AF632" s="200"/>
    </row>
    <row r="633" spans="1:32" ht="13">
      <c r="A633" s="200"/>
      <c r="B633" s="200"/>
      <c r="C633" s="200"/>
      <c r="D633" s="200"/>
      <c r="E633" s="286"/>
      <c r="F633" s="286"/>
      <c r="G633" s="287"/>
      <c r="H633" s="200"/>
      <c r="I633" s="200"/>
      <c r="J633" s="200"/>
      <c r="K633" s="200"/>
      <c r="L633" s="200"/>
      <c r="M633" s="200"/>
      <c r="N633" s="200"/>
      <c r="O633" s="200"/>
      <c r="P633" s="200"/>
      <c r="Q633" s="200"/>
      <c r="R633" s="200"/>
      <c r="S633" s="200"/>
      <c r="T633" s="200"/>
      <c r="U633" s="200"/>
      <c r="V633" s="200"/>
      <c r="W633" s="200"/>
      <c r="X633" s="200"/>
      <c r="Y633" s="200"/>
      <c r="Z633" s="200"/>
      <c r="AA633" s="200"/>
      <c r="AB633" s="200"/>
      <c r="AC633" s="200"/>
      <c r="AD633" s="200"/>
      <c r="AE633" s="200"/>
      <c r="AF633" s="200"/>
    </row>
    <row r="634" spans="1:32" ht="13">
      <c r="A634" s="200"/>
      <c r="B634" s="200"/>
      <c r="C634" s="200"/>
      <c r="D634" s="200"/>
      <c r="E634" s="286"/>
      <c r="F634" s="286"/>
      <c r="G634" s="287"/>
      <c r="H634" s="200"/>
      <c r="I634" s="200"/>
      <c r="J634" s="200"/>
      <c r="K634" s="200"/>
      <c r="L634" s="200"/>
      <c r="M634" s="200"/>
      <c r="N634" s="200"/>
      <c r="O634" s="200"/>
      <c r="P634" s="200"/>
      <c r="Q634" s="200"/>
      <c r="R634" s="200"/>
      <c r="S634" s="200"/>
      <c r="T634" s="200"/>
      <c r="U634" s="200"/>
      <c r="V634" s="200"/>
      <c r="W634" s="200"/>
      <c r="X634" s="200"/>
      <c r="Y634" s="200"/>
      <c r="Z634" s="200"/>
      <c r="AA634" s="200"/>
      <c r="AB634" s="200"/>
      <c r="AC634" s="200"/>
      <c r="AD634" s="200"/>
      <c r="AE634" s="200"/>
      <c r="AF634" s="200"/>
    </row>
    <row r="635" spans="1:32" ht="13">
      <c r="A635" s="200"/>
      <c r="B635" s="200"/>
      <c r="C635" s="200"/>
      <c r="D635" s="200"/>
      <c r="E635" s="286"/>
      <c r="F635" s="286"/>
      <c r="G635" s="287"/>
      <c r="H635" s="200"/>
      <c r="I635" s="200"/>
      <c r="J635" s="200"/>
      <c r="K635" s="200"/>
      <c r="L635" s="200"/>
      <c r="M635" s="200"/>
      <c r="N635" s="200"/>
      <c r="O635" s="200"/>
      <c r="P635" s="200"/>
      <c r="Q635" s="200"/>
      <c r="R635" s="200"/>
      <c r="S635" s="200"/>
      <c r="T635" s="200"/>
      <c r="U635" s="200"/>
      <c r="V635" s="200"/>
      <c r="W635" s="200"/>
      <c r="X635" s="200"/>
      <c r="Y635" s="200"/>
      <c r="Z635" s="200"/>
      <c r="AA635" s="200"/>
      <c r="AB635" s="200"/>
      <c r="AC635" s="200"/>
      <c r="AD635" s="200"/>
      <c r="AE635" s="200"/>
      <c r="AF635" s="200"/>
    </row>
    <row r="636" spans="1:32" ht="13">
      <c r="A636" s="200"/>
      <c r="B636" s="200"/>
      <c r="C636" s="200"/>
      <c r="D636" s="200"/>
      <c r="E636" s="286"/>
      <c r="F636" s="286"/>
      <c r="G636" s="287"/>
      <c r="H636" s="200"/>
      <c r="I636" s="200"/>
      <c r="J636" s="200"/>
      <c r="K636" s="200"/>
      <c r="L636" s="200"/>
      <c r="M636" s="200"/>
      <c r="N636" s="200"/>
      <c r="O636" s="200"/>
      <c r="P636" s="200"/>
      <c r="Q636" s="200"/>
      <c r="R636" s="200"/>
      <c r="S636" s="200"/>
      <c r="T636" s="200"/>
      <c r="U636" s="200"/>
      <c r="V636" s="200"/>
      <c r="W636" s="200"/>
      <c r="X636" s="200"/>
      <c r="Y636" s="200"/>
      <c r="Z636" s="200"/>
      <c r="AA636" s="200"/>
      <c r="AB636" s="200"/>
      <c r="AC636" s="200"/>
      <c r="AD636" s="200"/>
      <c r="AE636" s="200"/>
      <c r="AF636" s="200"/>
    </row>
    <row r="637" spans="1:32" ht="13">
      <c r="A637" s="200"/>
      <c r="B637" s="200"/>
      <c r="C637" s="200"/>
      <c r="D637" s="200"/>
      <c r="E637" s="286"/>
      <c r="F637" s="286"/>
      <c r="G637" s="287"/>
      <c r="H637" s="200"/>
      <c r="I637" s="200"/>
      <c r="J637" s="200"/>
      <c r="K637" s="200"/>
      <c r="L637" s="200"/>
      <c r="M637" s="200"/>
      <c r="N637" s="200"/>
      <c r="O637" s="200"/>
      <c r="P637" s="200"/>
      <c r="Q637" s="200"/>
      <c r="R637" s="200"/>
      <c r="S637" s="200"/>
      <c r="T637" s="200"/>
      <c r="U637" s="200"/>
      <c r="V637" s="200"/>
      <c r="W637" s="200"/>
      <c r="X637" s="200"/>
      <c r="Y637" s="200"/>
      <c r="Z637" s="200"/>
      <c r="AA637" s="200"/>
      <c r="AB637" s="200"/>
      <c r="AC637" s="200"/>
      <c r="AD637" s="200"/>
      <c r="AE637" s="200"/>
      <c r="AF637" s="200"/>
    </row>
    <row r="638" spans="1:32" ht="13">
      <c r="A638" s="200"/>
      <c r="B638" s="200"/>
      <c r="C638" s="200"/>
      <c r="D638" s="200"/>
      <c r="E638" s="286"/>
      <c r="F638" s="286"/>
      <c r="G638" s="287"/>
      <c r="H638" s="200"/>
      <c r="I638" s="200"/>
      <c r="J638" s="200"/>
      <c r="K638" s="200"/>
      <c r="L638" s="200"/>
      <c r="M638" s="200"/>
      <c r="N638" s="200"/>
      <c r="O638" s="200"/>
      <c r="P638" s="200"/>
      <c r="Q638" s="200"/>
      <c r="R638" s="200"/>
      <c r="S638" s="200"/>
      <c r="T638" s="200"/>
      <c r="U638" s="200"/>
      <c r="V638" s="200"/>
      <c r="W638" s="200"/>
      <c r="X638" s="200"/>
      <c r="Y638" s="200"/>
      <c r="Z638" s="200"/>
      <c r="AA638" s="200"/>
      <c r="AB638" s="200"/>
      <c r="AC638" s="200"/>
      <c r="AD638" s="200"/>
      <c r="AE638" s="200"/>
      <c r="AF638" s="200"/>
    </row>
    <row r="639" spans="1:32" ht="13">
      <c r="A639" s="200"/>
      <c r="B639" s="200"/>
      <c r="C639" s="200"/>
      <c r="D639" s="200"/>
      <c r="E639" s="286"/>
      <c r="F639" s="286"/>
      <c r="G639" s="287"/>
      <c r="H639" s="200"/>
      <c r="I639" s="200"/>
      <c r="J639" s="200"/>
      <c r="K639" s="200"/>
      <c r="L639" s="200"/>
      <c r="M639" s="200"/>
      <c r="N639" s="200"/>
      <c r="O639" s="200"/>
      <c r="P639" s="200"/>
      <c r="Q639" s="200"/>
      <c r="R639" s="200"/>
      <c r="S639" s="200"/>
      <c r="T639" s="200"/>
      <c r="U639" s="200"/>
      <c r="V639" s="200"/>
      <c r="W639" s="200"/>
      <c r="X639" s="200"/>
      <c r="Y639" s="200"/>
      <c r="Z639" s="200"/>
      <c r="AA639" s="200"/>
      <c r="AB639" s="200"/>
      <c r="AC639" s="200"/>
      <c r="AD639" s="200"/>
      <c r="AE639" s="200"/>
      <c r="AF639" s="200"/>
    </row>
    <row r="640" spans="1:32" ht="13">
      <c r="A640" s="200"/>
      <c r="B640" s="200"/>
      <c r="C640" s="200"/>
      <c r="D640" s="200"/>
      <c r="E640" s="286"/>
      <c r="F640" s="286"/>
      <c r="G640" s="287"/>
      <c r="H640" s="200"/>
      <c r="I640" s="200"/>
      <c r="J640" s="200"/>
      <c r="K640" s="200"/>
      <c r="L640" s="200"/>
      <c r="M640" s="200"/>
      <c r="N640" s="200"/>
      <c r="O640" s="200"/>
      <c r="P640" s="200"/>
      <c r="Q640" s="200"/>
      <c r="R640" s="200"/>
      <c r="S640" s="200"/>
      <c r="T640" s="200"/>
      <c r="U640" s="200"/>
      <c r="V640" s="200"/>
      <c r="W640" s="200"/>
      <c r="X640" s="200"/>
      <c r="Y640" s="200"/>
      <c r="Z640" s="200"/>
      <c r="AA640" s="200"/>
      <c r="AB640" s="200"/>
      <c r="AC640" s="200"/>
      <c r="AD640" s="200"/>
      <c r="AE640" s="200"/>
      <c r="AF640" s="200"/>
    </row>
    <row r="641" spans="1:32" ht="13">
      <c r="A641" s="200"/>
      <c r="B641" s="200"/>
      <c r="C641" s="200"/>
      <c r="D641" s="200"/>
      <c r="E641" s="286"/>
      <c r="F641" s="286"/>
      <c r="G641" s="287"/>
      <c r="H641" s="200"/>
      <c r="I641" s="200"/>
      <c r="J641" s="200"/>
      <c r="K641" s="200"/>
      <c r="L641" s="200"/>
      <c r="M641" s="200"/>
      <c r="N641" s="200"/>
      <c r="O641" s="200"/>
      <c r="P641" s="200"/>
      <c r="Q641" s="200"/>
      <c r="R641" s="200"/>
      <c r="S641" s="200"/>
      <c r="T641" s="200"/>
      <c r="U641" s="200"/>
      <c r="V641" s="200"/>
      <c r="W641" s="200"/>
      <c r="X641" s="200"/>
      <c r="Y641" s="200"/>
      <c r="Z641" s="200"/>
      <c r="AA641" s="200"/>
      <c r="AB641" s="200"/>
      <c r="AC641" s="200"/>
      <c r="AD641" s="200"/>
      <c r="AE641" s="200"/>
      <c r="AF641" s="200"/>
    </row>
    <row r="642" spans="1:32" ht="13">
      <c r="A642" s="200"/>
      <c r="B642" s="200"/>
      <c r="C642" s="200"/>
      <c r="D642" s="200"/>
      <c r="E642" s="286"/>
      <c r="F642" s="286"/>
      <c r="G642" s="287"/>
      <c r="H642" s="200"/>
      <c r="I642" s="200"/>
      <c r="J642" s="200"/>
      <c r="K642" s="200"/>
      <c r="L642" s="200"/>
      <c r="M642" s="200"/>
      <c r="N642" s="200"/>
      <c r="O642" s="200"/>
      <c r="P642" s="200"/>
      <c r="Q642" s="200"/>
      <c r="R642" s="200"/>
      <c r="S642" s="200"/>
      <c r="T642" s="200"/>
      <c r="U642" s="200"/>
      <c r="V642" s="200"/>
      <c r="W642" s="200"/>
      <c r="X642" s="200"/>
      <c r="Y642" s="200"/>
      <c r="Z642" s="200"/>
      <c r="AA642" s="200"/>
      <c r="AB642" s="200"/>
      <c r="AC642" s="200"/>
      <c r="AD642" s="200"/>
      <c r="AE642" s="200"/>
      <c r="AF642" s="200"/>
    </row>
    <row r="643" spans="1:32" ht="13">
      <c r="A643" s="200"/>
      <c r="B643" s="200"/>
      <c r="C643" s="200"/>
      <c r="D643" s="200"/>
      <c r="E643" s="286"/>
      <c r="F643" s="286"/>
      <c r="G643" s="287"/>
      <c r="H643" s="200"/>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row>
    <row r="644" spans="1:32" ht="13">
      <c r="A644" s="200"/>
      <c r="B644" s="200"/>
      <c r="C644" s="200"/>
      <c r="D644" s="200"/>
      <c r="E644" s="286"/>
      <c r="F644" s="286"/>
      <c r="G644" s="287"/>
      <c r="H644" s="200"/>
      <c r="I644" s="200"/>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row>
    <row r="645" spans="1:32" ht="13">
      <c r="A645" s="200"/>
      <c r="B645" s="200"/>
      <c r="C645" s="200"/>
      <c r="D645" s="200"/>
      <c r="E645" s="286"/>
      <c r="F645" s="286"/>
      <c r="G645" s="287"/>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row>
    <row r="646" spans="1:32" ht="13">
      <c r="A646" s="200"/>
      <c r="B646" s="200"/>
      <c r="C646" s="200"/>
      <c r="D646" s="200"/>
      <c r="E646" s="286"/>
      <c r="F646" s="286"/>
      <c r="G646" s="287"/>
      <c r="H646" s="200"/>
      <c r="I646" s="200"/>
      <c r="J646" s="200"/>
      <c r="K646" s="200"/>
      <c r="L646" s="200"/>
      <c r="M646" s="200"/>
      <c r="N646" s="200"/>
      <c r="O646" s="200"/>
      <c r="P646" s="200"/>
      <c r="Q646" s="200"/>
      <c r="R646" s="200"/>
      <c r="S646" s="200"/>
      <c r="T646" s="200"/>
      <c r="U646" s="200"/>
      <c r="V646" s="200"/>
      <c r="W646" s="200"/>
      <c r="X646" s="200"/>
      <c r="Y646" s="200"/>
      <c r="Z646" s="200"/>
      <c r="AA646" s="200"/>
      <c r="AB646" s="200"/>
      <c r="AC646" s="200"/>
      <c r="AD646" s="200"/>
      <c r="AE646" s="200"/>
      <c r="AF646" s="200"/>
    </row>
    <row r="647" spans="1:32" ht="13">
      <c r="A647" s="200"/>
      <c r="B647" s="200"/>
      <c r="C647" s="200"/>
      <c r="D647" s="200"/>
      <c r="E647" s="286"/>
      <c r="F647" s="286"/>
      <c r="G647" s="287"/>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row>
    <row r="648" spans="1:32" ht="13">
      <c r="A648" s="200"/>
      <c r="B648" s="200"/>
      <c r="C648" s="200"/>
      <c r="D648" s="200"/>
      <c r="E648" s="286"/>
      <c r="F648" s="286"/>
      <c r="G648" s="287"/>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row>
    <row r="649" spans="1:32" ht="13">
      <c r="A649" s="200"/>
      <c r="B649" s="200"/>
      <c r="C649" s="200"/>
      <c r="D649" s="200"/>
      <c r="E649" s="286"/>
      <c r="F649" s="286"/>
      <c r="G649" s="287"/>
      <c r="H649" s="200"/>
      <c r="I649" s="200"/>
      <c r="J649" s="200"/>
      <c r="K649" s="200"/>
      <c r="L649" s="200"/>
      <c r="M649" s="200"/>
      <c r="N649" s="200"/>
      <c r="O649" s="200"/>
      <c r="P649" s="200"/>
      <c r="Q649" s="200"/>
      <c r="R649" s="200"/>
      <c r="S649" s="200"/>
      <c r="T649" s="200"/>
      <c r="U649" s="200"/>
      <c r="V649" s="200"/>
      <c r="W649" s="200"/>
      <c r="X649" s="200"/>
      <c r="Y649" s="200"/>
      <c r="Z649" s="200"/>
      <c r="AA649" s="200"/>
      <c r="AB649" s="200"/>
      <c r="AC649" s="200"/>
      <c r="AD649" s="200"/>
      <c r="AE649" s="200"/>
      <c r="AF649" s="200"/>
    </row>
    <row r="650" spans="1:32" ht="13">
      <c r="A650" s="200"/>
      <c r="B650" s="200"/>
      <c r="C650" s="200"/>
      <c r="D650" s="200"/>
      <c r="E650" s="286"/>
      <c r="F650" s="286"/>
      <c r="G650" s="287"/>
      <c r="H650" s="200"/>
      <c r="I650" s="200"/>
      <c r="J650" s="200"/>
      <c r="K650" s="200"/>
      <c r="L650" s="200"/>
      <c r="M650" s="200"/>
      <c r="N650" s="200"/>
      <c r="O650" s="200"/>
      <c r="P650" s="200"/>
      <c r="Q650" s="200"/>
      <c r="R650" s="200"/>
      <c r="S650" s="200"/>
      <c r="T650" s="200"/>
      <c r="U650" s="200"/>
      <c r="V650" s="200"/>
      <c r="W650" s="200"/>
      <c r="X650" s="200"/>
      <c r="Y650" s="200"/>
      <c r="Z650" s="200"/>
      <c r="AA650" s="200"/>
      <c r="AB650" s="200"/>
      <c r="AC650" s="200"/>
      <c r="AD650" s="200"/>
      <c r="AE650" s="200"/>
      <c r="AF650" s="200"/>
    </row>
    <row r="651" spans="1:32" ht="13">
      <c r="A651" s="200"/>
      <c r="B651" s="200"/>
      <c r="C651" s="200"/>
      <c r="D651" s="200"/>
      <c r="E651" s="286"/>
      <c r="F651" s="286"/>
      <c r="G651" s="287"/>
      <c r="H651" s="200"/>
      <c r="I651" s="200"/>
      <c r="J651" s="200"/>
      <c r="K651" s="200"/>
      <c r="L651" s="200"/>
      <c r="M651" s="200"/>
      <c r="N651" s="200"/>
      <c r="O651" s="200"/>
      <c r="P651" s="200"/>
      <c r="Q651" s="200"/>
      <c r="R651" s="200"/>
      <c r="S651" s="200"/>
      <c r="T651" s="200"/>
      <c r="U651" s="200"/>
      <c r="V651" s="200"/>
      <c r="W651" s="200"/>
      <c r="X651" s="200"/>
      <c r="Y651" s="200"/>
      <c r="Z651" s="200"/>
      <c r="AA651" s="200"/>
      <c r="AB651" s="200"/>
      <c r="AC651" s="200"/>
      <c r="AD651" s="200"/>
      <c r="AE651" s="200"/>
      <c r="AF651" s="200"/>
    </row>
    <row r="652" spans="1:32" ht="13">
      <c r="A652" s="200"/>
      <c r="B652" s="200"/>
      <c r="C652" s="200"/>
      <c r="D652" s="200"/>
      <c r="E652" s="286"/>
      <c r="F652" s="286"/>
      <c r="G652" s="287"/>
      <c r="H652" s="200"/>
      <c r="I652" s="200"/>
      <c r="J652" s="200"/>
      <c r="K652" s="200"/>
      <c r="L652" s="200"/>
      <c r="M652" s="200"/>
      <c r="N652" s="200"/>
      <c r="O652" s="200"/>
      <c r="P652" s="200"/>
      <c r="Q652" s="200"/>
      <c r="R652" s="200"/>
      <c r="S652" s="200"/>
      <c r="T652" s="200"/>
      <c r="U652" s="200"/>
      <c r="V652" s="200"/>
      <c r="W652" s="200"/>
      <c r="X652" s="200"/>
      <c r="Y652" s="200"/>
      <c r="Z652" s="200"/>
      <c r="AA652" s="200"/>
      <c r="AB652" s="200"/>
      <c r="AC652" s="200"/>
      <c r="AD652" s="200"/>
      <c r="AE652" s="200"/>
      <c r="AF652" s="200"/>
    </row>
    <row r="653" spans="1:32" ht="13">
      <c r="A653" s="200"/>
      <c r="B653" s="200"/>
      <c r="C653" s="200"/>
      <c r="D653" s="200"/>
      <c r="E653" s="286"/>
      <c r="F653" s="286"/>
      <c r="G653" s="287"/>
      <c r="H653" s="200"/>
      <c r="I653" s="200"/>
      <c r="J653" s="200"/>
      <c r="K653" s="200"/>
      <c r="L653" s="200"/>
      <c r="M653" s="200"/>
      <c r="N653" s="200"/>
      <c r="O653" s="200"/>
      <c r="P653" s="200"/>
      <c r="Q653" s="200"/>
      <c r="R653" s="200"/>
      <c r="S653" s="200"/>
      <c r="T653" s="200"/>
      <c r="U653" s="200"/>
      <c r="V653" s="200"/>
      <c r="W653" s="200"/>
      <c r="X653" s="200"/>
      <c r="Y653" s="200"/>
      <c r="Z653" s="200"/>
      <c r="AA653" s="200"/>
      <c r="AB653" s="200"/>
      <c r="AC653" s="200"/>
      <c r="AD653" s="200"/>
      <c r="AE653" s="200"/>
      <c r="AF653" s="200"/>
    </row>
    <row r="654" spans="1:32" ht="13">
      <c r="A654" s="200"/>
      <c r="B654" s="200"/>
      <c r="C654" s="200"/>
      <c r="D654" s="200"/>
      <c r="E654" s="286"/>
      <c r="F654" s="286"/>
      <c r="G654" s="287"/>
      <c r="H654" s="200"/>
      <c r="I654" s="200"/>
      <c r="J654" s="200"/>
      <c r="K654" s="200"/>
      <c r="L654" s="200"/>
      <c r="M654" s="200"/>
      <c r="N654" s="200"/>
      <c r="O654" s="200"/>
      <c r="P654" s="200"/>
      <c r="Q654" s="200"/>
      <c r="R654" s="200"/>
      <c r="S654" s="200"/>
      <c r="T654" s="200"/>
      <c r="U654" s="200"/>
      <c r="V654" s="200"/>
      <c r="W654" s="200"/>
      <c r="X654" s="200"/>
      <c r="Y654" s="200"/>
      <c r="Z654" s="200"/>
      <c r="AA654" s="200"/>
      <c r="AB654" s="200"/>
      <c r="AC654" s="200"/>
      <c r="AD654" s="200"/>
      <c r="AE654" s="200"/>
      <c r="AF654" s="200"/>
    </row>
    <row r="655" spans="1:32" ht="13">
      <c r="A655" s="200"/>
      <c r="B655" s="200"/>
      <c r="C655" s="200"/>
      <c r="D655" s="200"/>
      <c r="E655" s="286"/>
      <c r="F655" s="286"/>
      <c r="G655" s="287"/>
      <c r="H655" s="200"/>
      <c r="I655" s="200"/>
      <c r="J655" s="200"/>
      <c r="K655" s="200"/>
      <c r="L655" s="200"/>
      <c r="M655" s="200"/>
      <c r="N655" s="200"/>
      <c r="O655" s="200"/>
      <c r="P655" s="200"/>
      <c r="Q655" s="200"/>
      <c r="R655" s="200"/>
      <c r="S655" s="200"/>
      <c r="T655" s="200"/>
      <c r="U655" s="200"/>
      <c r="V655" s="200"/>
      <c r="W655" s="200"/>
      <c r="X655" s="200"/>
      <c r="Y655" s="200"/>
      <c r="Z655" s="200"/>
      <c r="AA655" s="200"/>
      <c r="AB655" s="200"/>
      <c r="AC655" s="200"/>
      <c r="AD655" s="200"/>
      <c r="AE655" s="200"/>
      <c r="AF655" s="200"/>
    </row>
    <row r="656" spans="1:32" ht="13">
      <c r="A656" s="200"/>
      <c r="B656" s="200"/>
      <c r="C656" s="200"/>
      <c r="D656" s="200"/>
      <c r="E656" s="286"/>
      <c r="F656" s="286"/>
      <c r="G656" s="287"/>
      <c r="H656" s="200"/>
      <c r="I656" s="200"/>
      <c r="J656" s="200"/>
      <c r="K656" s="200"/>
      <c r="L656" s="200"/>
      <c r="M656" s="200"/>
      <c r="N656" s="200"/>
      <c r="O656" s="200"/>
      <c r="P656" s="200"/>
      <c r="Q656" s="200"/>
      <c r="R656" s="200"/>
      <c r="S656" s="200"/>
      <c r="T656" s="200"/>
      <c r="U656" s="200"/>
      <c r="V656" s="200"/>
      <c r="W656" s="200"/>
      <c r="X656" s="200"/>
      <c r="Y656" s="200"/>
      <c r="Z656" s="200"/>
      <c r="AA656" s="200"/>
      <c r="AB656" s="200"/>
      <c r="AC656" s="200"/>
      <c r="AD656" s="200"/>
      <c r="AE656" s="200"/>
      <c r="AF656" s="200"/>
    </row>
    <row r="657" spans="1:32" ht="13">
      <c r="A657" s="200"/>
      <c r="B657" s="200"/>
      <c r="C657" s="200"/>
      <c r="D657" s="200"/>
      <c r="E657" s="286"/>
      <c r="F657" s="286"/>
      <c r="G657" s="287"/>
      <c r="H657" s="200"/>
      <c r="I657" s="200"/>
      <c r="J657" s="200"/>
      <c r="K657" s="200"/>
      <c r="L657" s="200"/>
      <c r="M657" s="200"/>
      <c r="N657" s="200"/>
      <c r="O657" s="200"/>
      <c r="P657" s="200"/>
      <c r="Q657" s="200"/>
      <c r="R657" s="200"/>
      <c r="S657" s="200"/>
      <c r="T657" s="200"/>
      <c r="U657" s="200"/>
      <c r="V657" s="200"/>
      <c r="W657" s="200"/>
      <c r="X657" s="200"/>
      <c r="Y657" s="200"/>
      <c r="Z657" s="200"/>
      <c r="AA657" s="200"/>
      <c r="AB657" s="200"/>
      <c r="AC657" s="200"/>
      <c r="AD657" s="200"/>
      <c r="AE657" s="200"/>
      <c r="AF657" s="200"/>
    </row>
    <row r="658" spans="1:32" ht="13">
      <c r="A658" s="200"/>
      <c r="B658" s="200"/>
      <c r="C658" s="200"/>
      <c r="D658" s="200"/>
      <c r="E658" s="286"/>
      <c r="F658" s="286"/>
      <c r="G658" s="287"/>
      <c r="H658" s="200"/>
      <c r="I658" s="200"/>
      <c r="J658" s="200"/>
      <c r="K658" s="200"/>
      <c r="L658" s="200"/>
      <c r="M658" s="200"/>
      <c r="N658" s="200"/>
      <c r="O658" s="200"/>
      <c r="P658" s="200"/>
      <c r="Q658" s="200"/>
      <c r="R658" s="200"/>
      <c r="S658" s="200"/>
      <c r="T658" s="200"/>
      <c r="U658" s="200"/>
      <c r="V658" s="200"/>
      <c r="W658" s="200"/>
      <c r="X658" s="200"/>
      <c r="Y658" s="200"/>
      <c r="Z658" s="200"/>
      <c r="AA658" s="200"/>
      <c r="AB658" s="200"/>
      <c r="AC658" s="200"/>
      <c r="AD658" s="200"/>
      <c r="AE658" s="200"/>
      <c r="AF658" s="200"/>
    </row>
    <row r="659" spans="1:32" ht="13">
      <c r="A659" s="200"/>
      <c r="B659" s="200"/>
      <c r="C659" s="200"/>
      <c r="D659" s="200"/>
      <c r="E659" s="286"/>
      <c r="F659" s="286"/>
      <c r="G659" s="287"/>
      <c r="H659" s="200"/>
      <c r="I659" s="200"/>
      <c r="J659" s="200"/>
      <c r="K659" s="200"/>
      <c r="L659" s="200"/>
      <c r="M659" s="200"/>
      <c r="N659" s="200"/>
      <c r="O659" s="200"/>
      <c r="P659" s="200"/>
      <c r="Q659" s="200"/>
      <c r="R659" s="200"/>
      <c r="S659" s="200"/>
      <c r="T659" s="200"/>
      <c r="U659" s="200"/>
      <c r="V659" s="200"/>
      <c r="W659" s="200"/>
      <c r="X659" s="200"/>
      <c r="Y659" s="200"/>
      <c r="Z659" s="200"/>
      <c r="AA659" s="200"/>
      <c r="AB659" s="200"/>
      <c r="AC659" s="200"/>
      <c r="AD659" s="200"/>
      <c r="AE659" s="200"/>
      <c r="AF659" s="200"/>
    </row>
    <row r="660" spans="1:32" ht="13">
      <c r="A660" s="200"/>
      <c r="B660" s="200"/>
      <c r="C660" s="200"/>
      <c r="D660" s="200"/>
      <c r="E660" s="286"/>
      <c r="F660" s="286"/>
      <c r="G660" s="287"/>
      <c r="H660" s="200"/>
      <c r="I660" s="200"/>
      <c r="J660" s="200"/>
      <c r="K660" s="200"/>
      <c r="L660" s="200"/>
      <c r="M660" s="200"/>
      <c r="N660" s="200"/>
      <c r="O660" s="200"/>
      <c r="P660" s="200"/>
      <c r="Q660" s="200"/>
      <c r="R660" s="200"/>
      <c r="S660" s="200"/>
      <c r="T660" s="200"/>
      <c r="U660" s="200"/>
      <c r="V660" s="200"/>
      <c r="W660" s="200"/>
      <c r="X660" s="200"/>
      <c r="Y660" s="200"/>
      <c r="Z660" s="200"/>
      <c r="AA660" s="200"/>
      <c r="AB660" s="200"/>
      <c r="AC660" s="200"/>
      <c r="AD660" s="200"/>
      <c r="AE660" s="200"/>
      <c r="AF660" s="200"/>
    </row>
    <row r="661" spans="1:32" ht="13">
      <c r="A661" s="200"/>
      <c r="B661" s="200"/>
      <c r="C661" s="200"/>
      <c r="D661" s="200"/>
      <c r="E661" s="286"/>
      <c r="F661" s="286"/>
      <c r="G661" s="287"/>
      <c r="H661" s="200"/>
      <c r="I661" s="200"/>
      <c r="J661" s="200"/>
      <c r="K661" s="200"/>
      <c r="L661" s="200"/>
      <c r="M661" s="200"/>
      <c r="N661" s="200"/>
      <c r="O661" s="200"/>
      <c r="P661" s="200"/>
      <c r="Q661" s="200"/>
      <c r="R661" s="200"/>
      <c r="S661" s="200"/>
      <c r="T661" s="200"/>
      <c r="U661" s="200"/>
      <c r="V661" s="200"/>
      <c r="W661" s="200"/>
      <c r="X661" s="200"/>
      <c r="Y661" s="200"/>
      <c r="Z661" s="200"/>
      <c r="AA661" s="200"/>
      <c r="AB661" s="200"/>
      <c r="AC661" s="200"/>
      <c r="AD661" s="200"/>
      <c r="AE661" s="200"/>
      <c r="AF661" s="200"/>
    </row>
    <row r="662" spans="1:32" ht="13">
      <c r="A662" s="200"/>
      <c r="B662" s="200"/>
      <c r="C662" s="200"/>
      <c r="D662" s="200"/>
      <c r="E662" s="286"/>
      <c r="F662" s="286"/>
      <c r="G662" s="287"/>
      <c r="H662" s="200"/>
      <c r="I662" s="200"/>
      <c r="J662" s="200"/>
      <c r="K662" s="200"/>
      <c r="L662" s="200"/>
      <c r="M662" s="200"/>
      <c r="N662" s="200"/>
      <c r="O662" s="200"/>
      <c r="P662" s="200"/>
      <c r="Q662" s="200"/>
      <c r="R662" s="200"/>
      <c r="S662" s="200"/>
      <c r="T662" s="200"/>
      <c r="U662" s="200"/>
      <c r="V662" s="200"/>
      <c r="W662" s="200"/>
      <c r="X662" s="200"/>
      <c r="Y662" s="200"/>
      <c r="Z662" s="200"/>
      <c r="AA662" s="200"/>
      <c r="AB662" s="200"/>
      <c r="AC662" s="200"/>
      <c r="AD662" s="200"/>
      <c r="AE662" s="200"/>
      <c r="AF662" s="200"/>
    </row>
    <row r="663" spans="1:32" ht="13">
      <c r="A663" s="200"/>
      <c r="B663" s="200"/>
      <c r="C663" s="200"/>
      <c r="D663" s="200"/>
      <c r="E663" s="286"/>
      <c r="F663" s="286"/>
      <c r="G663" s="287"/>
      <c r="H663" s="200"/>
      <c r="I663" s="200"/>
      <c r="J663" s="200"/>
      <c r="K663" s="200"/>
      <c r="L663" s="200"/>
      <c r="M663" s="200"/>
      <c r="N663" s="200"/>
      <c r="O663" s="200"/>
      <c r="P663" s="200"/>
      <c r="Q663" s="200"/>
      <c r="R663" s="200"/>
      <c r="S663" s="200"/>
      <c r="T663" s="200"/>
      <c r="U663" s="200"/>
      <c r="V663" s="200"/>
      <c r="W663" s="200"/>
      <c r="X663" s="200"/>
      <c r="Y663" s="200"/>
      <c r="Z663" s="200"/>
      <c r="AA663" s="200"/>
      <c r="AB663" s="200"/>
      <c r="AC663" s="200"/>
      <c r="AD663" s="200"/>
      <c r="AE663" s="200"/>
      <c r="AF663" s="200"/>
    </row>
    <row r="664" spans="1:32" ht="13">
      <c r="A664" s="200"/>
      <c r="B664" s="200"/>
      <c r="C664" s="200"/>
      <c r="D664" s="200"/>
      <c r="E664" s="286"/>
      <c r="F664" s="286"/>
      <c r="G664" s="287"/>
      <c r="H664" s="200"/>
      <c r="I664" s="200"/>
      <c r="J664" s="200"/>
      <c r="K664" s="200"/>
      <c r="L664" s="200"/>
      <c r="M664" s="200"/>
      <c r="N664" s="200"/>
      <c r="O664" s="200"/>
      <c r="P664" s="200"/>
      <c r="Q664" s="200"/>
      <c r="R664" s="200"/>
      <c r="S664" s="200"/>
      <c r="T664" s="200"/>
      <c r="U664" s="200"/>
      <c r="V664" s="200"/>
      <c r="W664" s="200"/>
      <c r="X664" s="200"/>
      <c r="Y664" s="200"/>
      <c r="Z664" s="200"/>
      <c r="AA664" s="200"/>
      <c r="AB664" s="200"/>
      <c r="AC664" s="200"/>
      <c r="AD664" s="200"/>
      <c r="AE664" s="200"/>
      <c r="AF664" s="200"/>
    </row>
    <row r="665" spans="1:32" ht="13">
      <c r="A665" s="200"/>
      <c r="B665" s="200"/>
      <c r="C665" s="200"/>
      <c r="D665" s="200"/>
      <c r="E665" s="286"/>
      <c r="F665" s="286"/>
      <c r="G665" s="287"/>
      <c r="H665" s="200"/>
      <c r="I665" s="200"/>
      <c r="J665" s="200"/>
      <c r="K665" s="200"/>
      <c r="L665" s="200"/>
      <c r="M665" s="200"/>
      <c r="N665" s="200"/>
      <c r="O665" s="200"/>
      <c r="P665" s="200"/>
      <c r="Q665" s="200"/>
      <c r="R665" s="200"/>
      <c r="S665" s="200"/>
      <c r="T665" s="200"/>
      <c r="U665" s="200"/>
      <c r="V665" s="200"/>
      <c r="W665" s="200"/>
      <c r="X665" s="200"/>
      <c r="Y665" s="200"/>
      <c r="Z665" s="200"/>
      <c r="AA665" s="200"/>
      <c r="AB665" s="200"/>
      <c r="AC665" s="200"/>
      <c r="AD665" s="200"/>
      <c r="AE665" s="200"/>
      <c r="AF665" s="200"/>
    </row>
    <row r="666" spans="1:32" ht="13">
      <c r="A666" s="200"/>
      <c r="B666" s="200"/>
      <c r="C666" s="200"/>
      <c r="D666" s="200"/>
      <c r="E666" s="286"/>
      <c r="F666" s="286"/>
      <c r="G666" s="287"/>
      <c r="H666" s="200"/>
      <c r="I666" s="200"/>
      <c r="J666" s="200"/>
      <c r="K666" s="200"/>
      <c r="L666" s="200"/>
      <c r="M666" s="200"/>
      <c r="N666" s="200"/>
      <c r="O666" s="200"/>
      <c r="P666" s="200"/>
      <c r="Q666" s="200"/>
      <c r="R666" s="200"/>
      <c r="S666" s="200"/>
      <c r="T666" s="200"/>
      <c r="U666" s="200"/>
      <c r="V666" s="200"/>
      <c r="W666" s="200"/>
      <c r="X666" s="200"/>
      <c r="Y666" s="200"/>
      <c r="Z666" s="200"/>
      <c r="AA666" s="200"/>
      <c r="AB666" s="200"/>
      <c r="AC666" s="200"/>
      <c r="AD666" s="200"/>
      <c r="AE666" s="200"/>
      <c r="AF666" s="200"/>
    </row>
    <row r="667" spans="1:32" ht="13">
      <c r="A667" s="200"/>
      <c r="B667" s="200"/>
      <c r="C667" s="200"/>
      <c r="D667" s="200"/>
      <c r="E667" s="286"/>
      <c r="F667" s="286"/>
      <c r="G667" s="287"/>
      <c r="H667" s="200"/>
      <c r="I667" s="200"/>
      <c r="J667" s="200"/>
      <c r="K667" s="200"/>
      <c r="L667" s="200"/>
      <c r="M667" s="200"/>
      <c r="N667" s="200"/>
      <c r="O667" s="200"/>
      <c r="P667" s="200"/>
      <c r="Q667" s="200"/>
      <c r="R667" s="200"/>
      <c r="S667" s="200"/>
      <c r="T667" s="200"/>
      <c r="U667" s="200"/>
      <c r="V667" s="200"/>
      <c r="W667" s="200"/>
      <c r="X667" s="200"/>
      <c r="Y667" s="200"/>
      <c r="Z667" s="200"/>
      <c r="AA667" s="200"/>
      <c r="AB667" s="200"/>
      <c r="AC667" s="200"/>
      <c r="AD667" s="200"/>
      <c r="AE667" s="200"/>
      <c r="AF667" s="200"/>
    </row>
    <row r="668" spans="1:32" ht="13">
      <c r="A668" s="200"/>
      <c r="B668" s="200"/>
      <c r="C668" s="200"/>
      <c r="D668" s="200"/>
      <c r="E668" s="286"/>
      <c r="F668" s="286"/>
      <c r="G668" s="287"/>
      <c r="H668" s="200"/>
      <c r="I668" s="200"/>
      <c r="J668" s="200"/>
      <c r="K668" s="200"/>
      <c r="L668" s="200"/>
      <c r="M668" s="200"/>
      <c r="N668" s="200"/>
      <c r="O668" s="200"/>
      <c r="P668" s="200"/>
      <c r="Q668" s="200"/>
      <c r="R668" s="200"/>
      <c r="S668" s="200"/>
      <c r="T668" s="200"/>
      <c r="U668" s="200"/>
      <c r="V668" s="200"/>
      <c r="W668" s="200"/>
      <c r="X668" s="200"/>
      <c r="Y668" s="200"/>
      <c r="Z668" s="200"/>
      <c r="AA668" s="200"/>
      <c r="AB668" s="200"/>
      <c r="AC668" s="200"/>
      <c r="AD668" s="200"/>
      <c r="AE668" s="200"/>
      <c r="AF668" s="200"/>
    </row>
    <row r="669" spans="1:32" ht="13">
      <c r="A669" s="200"/>
      <c r="B669" s="200"/>
      <c r="C669" s="200"/>
      <c r="D669" s="200"/>
      <c r="E669" s="286"/>
      <c r="F669" s="286"/>
      <c r="G669" s="287"/>
      <c r="H669" s="200"/>
      <c r="I669" s="200"/>
      <c r="J669" s="200"/>
      <c r="K669" s="200"/>
      <c r="L669" s="200"/>
      <c r="M669" s="200"/>
      <c r="N669" s="200"/>
      <c r="O669" s="200"/>
      <c r="P669" s="200"/>
      <c r="Q669" s="200"/>
      <c r="R669" s="200"/>
      <c r="S669" s="200"/>
      <c r="T669" s="200"/>
      <c r="U669" s="200"/>
      <c r="V669" s="200"/>
      <c r="W669" s="200"/>
      <c r="X669" s="200"/>
      <c r="Y669" s="200"/>
      <c r="Z669" s="200"/>
      <c r="AA669" s="200"/>
      <c r="AB669" s="200"/>
      <c r="AC669" s="200"/>
      <c r="AD669" s="200"/>
      <c r="AE669" s="200"/>
      <c r="AF669" s="200"/>
    </row>
    <row r="670" spans="1:32" ht="13">
      <c r="A670" s="200"/>
      <c r="B670" s="200"/>
      <c r="C670" s="200"/>
      <c r="D670" s="200"/>
      <c r="E670" s="286"/>
      <c r="F670" s="286"/>
      <c r="G670" s="287"/>
      <c r="H670" s="200"/>
      <c r="I670" s="200"/>
      <c r="J670" s="200"/>
      <c r="K670" s="200"/>
      <c r="L670" s="200"/>
      <c r="M670" s="200"/>
      <c r="N670" s="200"/>
      <c r="O670" s="200"/>
      <c r="P670" s="200"/>
      <c r="Q670" s="200"/>
      <c r="R670" s="200"/>
      <c r="S670" s="200"/>
      <c r="T670" s="200"/>
      <c r="U670" s="200"/>
      <c r="V670" s="200"/>
      <c r="W670" s="200"/>
      <c r="X670" s="200"/>
      <c r="Y670" s="200"/>
      <c r="Z670" s="200"/>
      <c r="AA670" s="200"/>
      <c r="AB670" s="200"/>
      <c r="AC670" s="200"/>
      <c r="AD670" s="200"/>
      <c r="AE670" s="200"/>
      <c r="AF670" s="200"/>
    </row>
    <row r="671" spans="1:32" ht="13">
      <c r="A671" s="200"/>
      <c r="B671" s="200"/>
      <c r="C671" s="200"/>
      <c r="D671" s="200"/>
      <c r="E671" s="286"/>
      <c r="F671" s="286"/>
      <c r="G671" s="287"/>
      <c r="H671" s="200"/>
      <c r="I671" s="200"/>
      <c r="J671" s="200"/>
      <c r="K671" s="200"/>
      <c r="L671" s="200"/>
      <c r="M671" s="200"/>
      <c r="N671" s="200"/>
      <c r="O671" s="200"/>
      <c r="P671" s="200"/>
      <c r="Q671" s="200"/>
      <c r="R671" s="200"/>
      <c r="S671" s="200"/>
      <c r="T671" s="200"/>
      <c r="U671" s="200"/>
      <c r="V671" s="200"/>
      <c r="W671" s="200"/>
      <c r="X671" s="200"/>
      <c r="Y671" s="200"/>
      <c r="Z671" s="200"/>
      <c r="AA671" s="200"/>
      <c r="AB671" s="200"/>
      <c r="AC671" s="200"/>
      <c r="AD671" s="200"/>
      <c r="AE671" s="200"/>
      <c r="AF671" s="200"/>
    </row>
    <row r="672" spans="1:32" ht="13">
      <c r="A672" s="200"/>
      <c r="B672" s="200"/>
      <c r="C672" s="200"/>
      <c r="D672" s="200"/>
      <c r="E672" s="286"/>
      <c r="F672" s="286"/>
      <c r="G672" s="287"/>
      <c r="H672" s="200"/>
      <c r="I672" s="200"/>
      <c r="J672" s="200"/>
      <c r="K672" s="200"/>
      <c r="L672" s="200"/>
      <c r="M672" s="200"/>
      <c r="N672" s="200"/>
      <c r="O672" s="200"/>
      <c r="P672" s="200"/>
      <c r="Q672" s="200"/>
      <c r="R672" s="200"/>
      <c r="S672" s="200"/>
      <c r="T672" s="200"/>
      <c r="U672" s="200"/>
      <c r="V672" s="200"/>
      <c r="W672" s="200"/>
      <c r="X672" s="200"/>
      <c r="Y672" s="200"/>
      <c r="Z672" s="200"/>
      <c r="AA672" s="200"/>
      <c r="AB672" s="200"/>
      <c r="AC672" s="200"/>
      <c r="AD672" s="200"/>
      <c r="AE672" s="200"/>
      <c r="AF672" s="200"/>
    </row>
    <row r="673" spans="1:32" ht="13">
      <c r="A673" s="200"/>
      <c r="B673" s="200"/>
      <c r="C673" s="200"/>
      <c r="D673" s="200"/>
      <c r="E673" s="286"/>
      <c r="F673" s="286"/>
      <c r="G673" s="287"/>
      <c r="H673" s="200"/>
      <c r="I673" s="200"/>
      <c r="J673" s="200"/>
      <c r="K673" s="200"/>
      <c r="L673" s="200"/>
      <c r="M673" s="200"/>
      <c r="N673" s="200"/>
      <c r="O673" s="200"/>
      <c r="P673" s="200"/>
      <c r="Q673" s="200"/>
      <c r="R673" s="200"/>
      <c r="S673" s="200"/>
      <c r="T673" s="200"/>
      <c r="U673" s="200"/>
      <c r="V673" s="200"/>
      <c r="W673" s="200"/>
      <c r="X673" s="200"/>
      <c r="Y673" s="200"/>
      <c r="Z673" s="200"/>
      <c r="AA673" s="200"/>
      <c r="AB673" s="200"/>
      <c r="AC673" s="200"/>
      <c r="AD673" s="200"/>
      <c r="AE673" s="200"/>
      <c r="AF673" s="200"/>
    </row>
    <row r="674" spans="1:32" ht="13">
      <c r="A674" s="200"/>
      <c r="B674" s="200"/>
      <c r="C674" s="200"/>
      <c r="D674" s="200"/>
      <c r="E674" s="286"/>
      <c r="F674" s="286"/>
      <c r="G674" s="287"/>
      <c r="H674" s="200"/>
      <c r="I674" s="200"/>
      <c r="J674" s="200"/>
      <c r="K674" s="200"/>
      <c r="L674" s="200"/>
      <c r="M674" s="200"/>
      <c r="N674" s="200"/>
      <c r="O674" s="200"/>
      <c r="P674" s="200"/>
      <c r="Q674" s="200"/>
      <c r="R674" s="200"/>
      <c r="S674" s="200"/>
      <c r="T674" s="200"/>
      <c r="U674" s="200"/>
      <c r="V674" s="200"/>
      <c r="W674" s="200"/>
      <c r="X674" s="200"/>
      <c r="Y674" s="200"/>
      <c r="Z674" s="200"/>
      <c r="AA674" s="200"/>
      <c r="AB674" s="200"/>
      <c r="AC674" s="200"/>
      <c r="AD674" s="200"/>
      <c r="AE674" s="200"/>
      <c r="AF674" s="200"/>
    </row>
    <row r="675" spans="1:32" ht="13">
      <c r="A675" s="200"/>
      <c r="B675" s="200"/>
      <c r="C675" s="200"/>
      <c r="D675" s="200"/>
      <c r="E675" s="286"/>
      <c r="F675" s="286"/>
      <c r="G675" s="287"/>
      <c r="H675" s="200"/>
      <c r="I675" s="200"/>
      <c r="J675" s="200"/>
      <c r="K675" s="200"/>
      <c r="L675" s="200"/>
      <c r="M675" s="200"/>
      <c r="N675" s="200"/>
      <c r="O675" s="200"/>
      <c r="P675" s="200"/>
      <c r="Q675" s="200"/>
      <c r="R675" s="200"/>
      <c r="S675" s="200"/>
      <c r="T675" s="200"/>
      <c r="U675" s="200"/>
      <c r="V675" s="200"/>
      <c r="W675" s="200"/>
      <c r="X675" s="200"/>
      <c r="Y675" s="200"/>
      <c r="Z675" s="200"/>
      <c r="AA675" s="200"/>
      <c r="AB675" s="200"/>
      <c r="AC675" s="200"/>
      <c r="AD675" s="200"/>
      <c r="AE675" s="200"/>
      <c r="AF675" s="200"/>
    </row>
    <row r="676" spans="1:32" ht="13">
      <c r="A676" s="200"/>
      <c r="B676" s="200"/>
      <c r="C676" s="200"/>
      <c r="D676" s="200"/>
      <c r="E676" s="286"/>
      <c r="F676" s="286"/>
      <c r="G676" s="287"/>
      <c r="H676" s="200"/>
      <c r="I676" s="200"/>
      <c r="J676" s="200"/>
      <c r="K676" s="200"/>
      <c r="L676" s="200"/>
      <c r="M676" s="200"/>
      <c r="N676" s="200"/>
      <c r="O676" s="200"/>
      <c r="P676" s="200"/>
      <c r="Q676" s="200"/>
      <c r="R676" s="200"/>
      <c r="S676" s="200"/>
      <c r="T676" s="200"/>
      <c r="U676" s="200"/>
      <c r="V676" s="200"/>
      <c r="W676" s="200"/>
      <c r="X676" s="200"/>
      <c r="Y676" s="200"/>
      <c r="Z676" s="200"/>
      <c r="AA676" s="200"/>
      <c r="AB676" s="200"/>
      <c r="AC676" s="200"/>
      <c r="AD676" s="200"/>
      <c r="AE676" s="200"/>
      <c r="AF676" s="200"/>
    </row>
    <row r="677" spans="1:32" ht="13">
      <c r="A677" s="200"/>
      <c r="B677" s="200"/>
      <c r="C677" s="200"/>
      <c r="D677" s="200"/>
      <c r="E677" s="286"/>
      <c r="F677" s="286"/>
      <c r="G677" s="287"/>
      <c r="H677" s="200"/>
      <c r="I677" s="200"/>
      <c r="J677" s="200"/>
      <c r="K677" s="200"/>
      <c r="L677" s="200"/>
      <c r="M677" s="200"/>
      <c r="N677" s="200"/>
      <c r="O677" s="200"/>
      <c r="P677" s="200"/>
      <c r="Q677" s="200"/>
      <c r="R677" s="200"/>
      <c r="S677" s="200"/>
      <c r="T677" s="200"/>
      <c r="U677" s="200"/>
      <c r="V677" s="200"/>
      <c r="W677" s="200"/>
      <c r="X677" s="200"/>
      <c r="Y677" s="200"/>
      <c r="Z677" s="200"/>
      <c r="AA677" s="200"/>
      <c r="AB677" s="200"/>
      <c r="AC677" s="200"/>
      <c r="AD677" s="200"/>
      <c r="AE677" s="200"/>
      <c r="AF677" s="200"/>
    </row>
    <row r="678" spans="1:32" ht="13">
      <c r="A678" s="200"/>
      <c r="B678" s="200"/>
      <c r="C678" s="200"/>
      <c r="D678" s="200"/>
      <c r="E678" s="286"/>
      <c r="F678" s="286"/>
      <c r="G678" s="287"/>
      <c r="H678" s="200"/>
      <c r="I678" s="200"/>
      <c r="J678" s="200"/>
      <c r="K678" s="200"/>
      <c r="L678" s="200"/>
      <c r="M678" s="200"/>
      <c r="N678" s="200"/>
      <c r="O678" s="200"/>
      <c r="P678" s="200"/>
      <c r="Q678" s="200"/>
      <c r="R678" s="200"/>
      <c r="S678" s="200"/>
      <c r="T678" s="200"/>
      <c r="U678" s="200"/>
      <c r="V678" s="200"/>
      <c r="W678" s="200"/>
      <c r="X678" s="200"/>
      <c r="Y678" s="200"/>
      <c r="Z678" s="200"/>
      <c r="AA678" s="200"/>
      <c r="AB678" s="200"/>
      <c r="AC678" s="200"/>
      <c r="AD678" s="200"/>
      <c r="AE678" s="200"/>
      <c r="AF678" s="200"/>
    </row>
    <row r="679" spans="1:32" ht="13">
      <c r="A679" s="200"/>
      <c r="B679" s="200"/>
      <c r="C679" s="200"/>
      <c r="D679" s="200"/>
      <c r="E679" s="286"/>
      <c r="F679" s="286"/>
      <c r="G679" s="287"/>
      <c r="H679" s="200"/>
      <c r="I679" s="200"/>
      <c r="J679" s="200"/>
      <c r="K679" s="200"/>
      <c r="L679" s="200"/>
      <c r="M679" s="200"/>
      <c r="N679" s="200"/>
      <c r="O679" s="200"/>
      <c r="P679" s="200"/>
      <c r="Q679" s="200"/>
      <c r="R679" s="200"/>
      <c r="S679" s="200"/>
      <c r="T679" s="200"/>
      <c r="U679" s="200"/>
      <c r="V679" s="200"/>
      <c r="W679" s="200"/>
      <c r="X679" s="200"/>
      <c r="Y679" s="200"/>
      <c r="Z679" s="200"/>
      <c r="AA679" s="200"/>
      <c r="AB679" s="200"/>
      <c r="AC679" s="200"/>
      <c r="AD679" s="200"/>
      <c r="AE679" s="200"/>
      <c r="AF679" s="200"/>
    </row>
    <row r="680" spans="1:32" ht="13">
      <c r="A680" s="200"/>
      <c r="B680" s="200"/>
      <c r="C680" s="200"/>
      <c r="D680" s="200"/>
      <c r="E680" s="286"/>
      <c r="F680" s="286"/>
      <c r="G680" s="287"/>
      <c r="H680" s="200"/>
      <c r="I680" s="200"/>
      <c r="J680" s="200"/>
      <c r="K680" s="200"/>
      <c r="L680" s="200"/>
      <c r="M680" s="200"/>
      <c r="N680" s="200"/>
      <c r="O680" s="200"/>
      <c r="P680" s="200"/>
      <c r="Q680" s="200"/>
      <c r="R680" s="200"/>
      <c r="S680" s="200"/>
      <c r="T680" s="200"/>
      <c r="U680" s="200"/>
      <c r="V680" s="200"/>
      <c r="W680" s="200"/>
      <c r="X680" s="200"/>
      <c r="Y680" s="200"/>
      <c r="Z680" s="200"/>
      <c r="AA680" s="200"/>
      <c r="AB680" s="200"/>
      <c r="AC680" s="200"/>
      <c r="AD680" s="200"/>
      <c r="AE680" s="200"/>
      <c r="AF680" s="200"/>
    </row>
    <row r="681" spans="1:32" ht="13">
      <c r="A681" s="200"/>
      <c r="B681" s="200"/>
      <c r="C681" s="200"/>
      <c r="D681" s="200"/>
      <c r="E681" s="286"/>
      <c r="F681" s="286"/>
      <c r="G681" s="287"/>
      <c r="H681" s="200"/>
      <c r="I681" s="200"/>
      <c r="J681" s="200"/>
      <c r="K681" s="200"/>
      <c r="L681" s="200"/>
      <c r="M681" s="200"/>
      <c r="N681" s="200"/>
      <c r="O681" s="200"/>
      <c r="P681" s="200"/>
      <c r="Q681" s="200"/>
      <c r="R681" s="200"/>
      <c r="S681" s="200"/>
      <c r="T681" s="200"/>
      <c r="U681" s="200"/>
      <c r="V681" s="200"/>
      <c r="W681" s="200"/>
      <c r="X681" s="200"/>
      <c r="Y681" s="200"/>
      <c r="Z681" s="200"/>
      <c r="AA681" s="200"/>
      <c r="AB681" s="200"/>
      <c r="AC681" s="200"/>
      <c r="AD681" s="200"/>
      <c r="AE681" s="200"/>
      <c r="AF681" s="200"/>
    </row>
    <row r="682" spans="1:32" ht="13">
      <c r="A682" s="200"/>
      <c r="B682" s="200"/>
      <c r="C682" s="200"/>
      <c r="D682" s="200"/>
      <c r="E682" s="286"/>
      <c r="F682" s="286"/>
      <c r="G682" s="287"/>
      <c r="H682" s="200"/>
      <c r="I682" s="200"/>
      <c r="J682" s="200"/>
      <c r="K682" s="200"/>
      <c r="L682" s="200"/>
      <c r="M682" s="200"/>
      <c r="N682" s="200"/>
      <c r="O682" s="200"/>
      <c r="P682" s="200"/>
      <c r="Q682" s="200"/>
      <c r="R682" s="200"/>
      <c r="S682" s="200"/>
      <c r="T682" s="200"/>
      <c r="U682" s="200"/>
      <c r="V682" s="200"/>
      <c r="W682" s="200"/>
      <c r="X682" s="200"/>
      <c r="Y682" s="200"/>
      <c r="Z682" s="200"/>
      <c r="AA682" s="200"/>
      <c r="AB682" s="200"/>
      <c r="AC682" s="200"/>
      <c r="AD682" s="200"/>
      <c r="AE682" s="200"/>
      <c r="AF682" s="200"/>
    </row>
    <row r="683" spans="1:32" ht="13">
      <c r="A683" s="200"/>
      <c r="B683" s="200"/>
      <c r="C683" s="200"/>
      <c r="D683" s="200"/>
      <c r="E683" s="286"/>
      <c r="F683" s="286"/>
      <c r="G683" s="287"/>
      <c r="H683" s="200"/>
      <c r="I683" s="200"/>
      <c r="J683" s="200"/>
      <c r="K683" s="200"/>
      <c r="L683" s="200"/>
      <c r="M683" s="200"/>
      <c r="N683" s="200"/>
      <c r="O683" s="200"/>
      <c r="P683" s="200"/>
      <c r="Q683" s="200"/>
      <c r="R683" s="200"/>
      <c r="S683" s="200"/>
      <c r="T683" s="200"/>
      <c r="U683" s="200"/>
      <c r="V683" s="200"/>
      <c r="W683" s="200"/>
      <c r="X683" s="200"/>
      <c r="Y683" s="200"/>
      <c r="Z683" s="200"/>
      <c r="AA683" s="200"/>
      <c r="AB683" s="200"/>
      <c r="AC683" s="200"/>
      <c r="AD683" s="200"/>
      <c r="AE683" s="200"/>
      <c r="AF683" s="200"/>
    </row>
    <row r="684" spans="1:32" ht="13">
      <c r="A684" s="200"/>
      <c r="B684" s="200"/>
      <c r="C684" s="200"/>
      <c r="D684" s="200"/>
      <c r="E684" s="286"/>
      <c r="F684" s="286"/>
      <c r="G684" s="287"/>
      <c r="H684" s="200"/>
      <c r="I684" s="200"/>
      <c r="J684" s="200"/>
      <c r="K684" s="200"/>
      <c r="L684" s="200"/>
      <c r="M684" s="200"/>
      <c r="N684" s="200"/>
      <c r="O684" s="200"/>
      <c r="P684" s="200"/>
      <c r="Q684" s="200"/>
      <c r="R684" s="200"/>
      <c r="S684" s="200"/>
      <c r="T684" s="200"/>
      <c r="U684" s="200"/>
      <c r="V684" s="200"/>
      <c r="W684" s="200"/>
      <c r="X684" s="200"/>
      <c r="Y684" s="200"/>
      <c r="Z684" s="200"/>
      <c r="AA684" s="200"/>
      <c r="AB684" s="200"/>
      <c r="AC684" s="200"/>
      <c r="AD684" s="200"/>
      <c r="AE684" s="200"/>
      <c r="AF684" s="200"/>
    </row>
    <row r="685" spans="1:32" ht="13">
      <c r="A685" s="200"/>
      <c r="B685" s="200"/>
      <c r="C685" s="200"/>
      <c r="D685" s="200"/>
      <c r="E685" s="286"/>
      <c r="F685" s="286"/>
      <c r="G685" s="287"/>
      <c r="H685" s="200"/>
      <c r="I685" s="200"/>
      <c r="J685" s="200"/>
      <c r="K685" s="200"/>
      <c r="L685" s="200"/>
      <c r="M685" s="200"/>
      <c r="N685" s="200"/>
      <c r="O685" s="200"/>
      <c r="P685" s="200"/>
      <c r="Q685" s="200"/>
      <c r="R685" s="200"/>
      <c r="S685" s="200"/>
      <c r="T685" s="200"/>
      <c r="U685" s="200"/>
      <c r="V685" s="200"/>
      <c r="W685" s="200"/>
      <c r="X685" s="200"/>
      <c r="Y685" s="200"/>
      <c r="Z685" s="200"/>
      <c r="AA685" s="200"/>
      <c r="AB685" s="200"/>
      <c r="AC685" s="200"/>
      <c r="AD685" s="200"/>
      <c r="AE685" s="200"/>
      <c r="AF685" s="200"/>
    </row>
    <row r="686" spans="1:32" ht="13">
      <c r="A686" s="200"/>
      <c r="B686" s="200"/>
      <c r="C686" s="200"/>
      <c r="D686" s="200"/>
      <c r="E686" s="286"/>
      <c r="F686" s="286"/>
      <c r="G686" s="287"/>
      <c r="H686" s="200"/>
      <c r="I686" s="200"/>
      <c r="J686" s="200"/>
      <c r="K686" s="200"/>
      <c r="L686" s="200"/>
      <c r="M686" s="200"/>
      <c r="N686" s="200"/>
      <c r="O686" s="200"/>
      <c r="P686" s="200"/>
      <c r="Q686" s="200"/>
      <c r="R686" s="200"/>
      <c r="S686" s="200"/>
      <c r="T686" s="200"/>
      <c r="U686" s="200"/>
      <c r="V686" s="200"/>
      <c r="W686" s="200"/>
      <c r="X686" s="200"/>
      <c r="Y686" s="200"/>
      <c r="Z686" s="200"/>
      <c r="AA686" s="200"/>
      <c r="AB686" s="200"/>
      <c r="AC686" s="200"/>
      <c r="AD686" s="200"/>
      <c r="AE686" s="200"/>
      <c r="AF686" s="200"/>
    </row>
    <row r="687" spans="1:32" ht="13">
      <c r="A687" s="200"/>
      <c r="B687" s="200"/>
      <c r="C687" s="200"/>
      <c r="D687" s="200"/>
      <c r="E687" s="286"/>
      <c r="F687" s="286"/>
      <c r="G687" s="287"/>
      <c r="H687" s="200"/>
      <c r="I687" s="200"/>
      <c r="J687" s="200"/>
      <c r="K687" s="200"/>
      <c r="L687" s="200"/>
      <c r="M687" s="200"/>
      <c r="N687" s="200"/>
      <c r="O687" s="200"/>
      <c r="P687" s="200"/>
      <c r="Q687" s="200"/>
      <c r="R687" s="200"/>
      <c r="S687" s="200"/>
      <c r="T687" s="200"/>
      <c r="U687" s="200"/>
      <c r="V687" s="200"/>
      <c r="W687" s="200"/>
      <c r="X687" s="200"/>
      <c r="Y687" s="200"/>
      <c r="Z687" s="200"/>
      <c r="AA687" s="200"/>
      <c r="AB687" s="200"/>
      <c r="AC687" s="200"/>
      <c r="AD687" s="200"/>
      <c r="AE687" s="200"/>
      <c r="AF687" s="200"/>
    </row>
    <row r="688" spans="1:32" ht="13">
      <c r="A688" s="200"/>
      <c r="B688" s="200"/>
      <c r="C688" s="200"/>
      <c r="D688" s="200"/>
      <c r="E688" s="286"/>
      <c r="F688" s="286"/>
      <c r="G688" s="287"/>
      <c r="H688" s="200"/>
      <c r="I688" s="200"/>
      <c r="J688" s="200"/>
      <c r="K688" s="200"/>
      <c r="L688" s="200"/>
      <c r="M688" s="200"/>
      <c r="N688" s="200"/>
      <c r="O688" s="200"/>
      <c r="P688" s="200"/>
      <c r="Q688" s="200"/>
      <c r="R688" s="200"/>
      <c r="S688" s="200"/>
      <c r="T688" s="200"/>
      <c r="U688" s="200"/>
      <c r="V688" s="200"/>
      <c r="W688" s="200"/>
      <c r="X688" s="200"/>
      <c r="Y688" s="200"/>
      <c r="Z688" s="200"/>
      <c r="AA688" s="200"/>
      <c r="AB688" s="200"/>
      <c r="AC688" s="200"/>
      <c r="AD688" s="200"/>
      <c r="AE688" s="200"/>
      <c r="AF688" s="200"/>
    </row>
    <row r="689" spans="1:32" ht="13">
      <c r="A689" s="200"/>
      <c r="B689" s="200"/>
      <c r="C689" s="200"/>
      <c r="D689" s="200"/>
      <c r="E689" s="286"/>
      <c r="F689" s="286"/>
      <c r="G689" s="287"/>
      <c r="H689" s="200"/>
      <c r="I689" s="200"/>
      <c r="J689" s="200"/>
      <c r="K689" s="200"/>
      <c r="L689" s="200"/>
      <c r="M689" s="200"/>
      <c r="N689" s="200"/>
      <c r="O689" s="200"/>
      <c r="P689" s="200"/>
      <c r="Q689" s="200"/>
      <c r="R689" s="200"/>
      <c r="S689" s="200"/>
      <c r="T689" s="200"/>
      <c r="U689" s="200"/>
      <c r="V689" s="200"/>
      <c r="W689" s="200"/>
      <c r="X689" s="200"/>
      <c r="Y689" s="200"/>
      <c r="Z689" s="200"/>
      <c r="AA689" s="200"/>
      <c r="AB689" s="200"/>
      <c r="AC689" s="200"/>
      <c r="AD689" s="200"/>
      <c r="AE689" s="200"/>
      <c r="AF689" s="200"/>
    </row>
    <row r="690" spans="1:32" ht="13">
      <c r="A690" s="200"/>
      <c r="B690" s="200"/>
      <c r="C690" s="200"/>
      <c r="D690" s="200"/>
      <c r="E690" s="286"/>
      <c r="F690" s="286"/>
      <c r="G690" s="287"/>
      <c r="H690" s="200"/>
      <c r="I690" s="200"/>
      <c r="J690" s="200"/>
      <c r="K690" s="200"/>
      <c r="L690" s="200"/>
      <c r="M690" s="200"/>
      <c r="N690" s="200"/>
      <c r="O690" s="200"/>
      <c r="P690" s="200"/>
      <c r="Q690" s="200"/>
      <c r="R690" s="200"/>
      <c r="S690" s="200"/>
      <c r="T690" s="200"/>
      <c r="U690" s="200"/>
      <c r="V690" s="200"/>
      <c r="W690" s="200"/>
      <c r="X690" s="200"/>
      <c r="Y690" s="200"/>
      <c r="Z690" s="200"/>
      <c r="AA690" s="200"/>
      <c r="AB690" s="200"/>
      <c r="AC690" s="200"/>
      <c r="AD690" s="200"/>
      <c r="AE690" s="200"/>
      <c r="AF690" s="200"/>
    </row>
    <row r="691" spans="1:32" ht="13">
      <c r="A691" s="200"/>
      <c r="B691" s="200"/>
      <c r="C691" s="200"/>
      <c r="D691" s="200"/>
      <c r="E691" s="286"/>
      <c r="F691" s="286"/>
      <c r="G691" s="287"/>
      <c r="H691" s="200"/>
      <c r="I691" s="200"/>
      <c r="J691" s="200"/>
      <c r="K691" s="200"/>
      <c r="L691" s="200"/>
      <c r="M691" s="200"/>
      <c r="N691" s="200"/>
      <c r="O691" s="200"/>
      <c r="P691" s="200"/>
      <c r="Q691" s="200"/>
      <c r="R691" s="200"/>
      <c r="S691" s="200"/>
      <c r="T691" s="200"/>
      <c r="U691" s="200"/>
      <c r="V691" s="200"/>
      <c r="W691" s="200"/>
      <c r="X691" s="200"/>
      <c r="Y691" s="200"/>
      <c r="Z691" s="200"/>
      <c r="AA691" s="200"/>
      <c r="AB691" s="200"/>
      <c r="AC691" s="200"/>
      <c r="AD691" s="200"/>
      <c r="AE691" s="200"/>
      <c r="AF691" s="200"/>
    </row>
    <row r="692" spans="1:32" ht="13">
      <c r="A692" s="200"/>
      <c r="B692" s="200"/>
      <c r="C692" s="200"/>
      <c r="D692" s="200"/>
      <c r="E692" s="286"/>
      <c r="F692" s="286"/>
      <c r="G692" s="287"/>
      <c r="H692" s="200"/>
      <c r="I692" s="200"/>
      <c r="J692" s="200"/>
      <c r="K692" s="200"/>
      <c r="L692" s="200"/>
      <c r="M692" s="200"/>
      <c r="N692" s="200"/>
      <c r="O692" s="200"/>
      <c r="P692" s="200"/>
      <c r="Q692" s="200"/>
      <c r="R692" s="200"/>
      <c r="S692" s="200"/>
      <c r="T692" s="200"/>
      <c r="U692" s="200"/>
      <c r="V692" s="200"/>
      <c r="W692" s="200"/>
      <c r="X692" s="200"/>
      <c r="Y692" s="200"/>
      <c r="Z692" s="200"/>
      <c r="AA692" s="200"/>
      <c r="AB692" s="200"/>
      <c r="AC692" s="200"/>
      <c r="AD692" s="200"/>
      <c r="AE692" s="200"/>
      <c r="AF692" s="200"/>
    </row>
    <row r="693" spans="1:32" ht="13">
      <c r="A693" s="200"/>
      <c r="B693" s="200"/>
      <c r="C693" s="200"/>
      <c r="D693" s="200"/>
      <c r="E693" s="286"/>
      <c r="F693" s="286"/>
      <c r="G693" s="287"/>
      <c r="H693" s="200"/>
      <c r="I693" s="200"/>
      <c r="J693" s="200"/>
      <c r="K693" s="200"/>
      <c r="L693" s="200"/>
      <c r="M693" s="200"/>
      <c r="N693" s="200"/>
      <c r="O693" s="200"/>
      <c r="P693" s="200"/>
      <c r="Q693" s="200"/>
      <c r="R693" s="200"/>
      <c r="S693" s="200"/>
      <c r="T693" s="200"/>
      <c r="U693" s="200"/>
      <c r="V693" s="200"/>
      <c r="W693" s="200"/>
      <c r="X693" s="200"/>
      <c r="Y693" s="200"/>
      <c r="Z693" s="200"/>
      <c r="AA693" s="200"/>
      <c r="AB693" s="200"/>
      <c r="AC693" s="200"/>
      <c r="AD693" s="200"/>
      <c r="AE693" s="200"/>
      <c r="AF693" s="200"/>
    </row>
    <row r="694" spans="1:32" ht="13">
      <c r="A694" s="200"/>
      <c r="B694" s="200"/>
      <c r="C694" s="200"/>
      <c r="D694" s="200"/>
      <c r="E694" s="286"/>
      <c r="F694" s="286"/>
      <c r="G694" s="287"/>
      <c r="H694" s="200"/>
      <c r="I694" s="200"/>
      <c r="J694" s="200"/>
      <c r="K694" s="200"/>
      <c r="L694" s="200"/>
      <c r="M694" s="200"/>
      <c r="N694" s="200"/>
      <c r="O694" s="200"/>
      <c r="P694" s="200"/>
      <c r="Q694" s="200"/>
      <c r="R694" s="200"/>
      <c r="S694" s="200"/>
      <c r="T694" s="200"/>
      <c r="U694" s="200"/>
      <c r="V694" s="200"/>
      <c r="W694" s="200"/>
      <c r="X694" s="200"/>
      <c r="Y694" s="200"/>
      <c r="Z694" s="200"/>
      <c r="AA694" s="200"/>
      <c r="AB694" s="200"/>
      <c r="AC694" s="200"/>
      <c r="AD694" s="200"/>
      <c r="AE694" s="200"/>
      <c r="AF694" s="200"/>
    </row>
    <row r="695" spans="1:32" ht="13">
      <c r="A695" s="200"/>
      <c r="B695" s="200"/>
      <c r="C695" s="200"/>
      <c r="D695" s="200"/>
      <c r="E695" s="286"/>
      <c r="F695" s="286"/>
      <c r="G695" s="287"/>
      <c r="H695" s="200"/>
      <c r="I695" s="200"/>
      <c r="J695" s="200"/>
      <c r="K695" s="200"/>
      <c r="L695" s="200"/>
      <c r="M695" s="200"/>
      <c r="N695" s="200"/>
      <c r="O695" s="200"/>
      <c r="P695" s="200"/>
      <c r="Q695" s="200"/>
      <c r="R695" s="200"/>
      <c r="S695" s="200"/>
      <c r="T695" s="200"/>
      <c r="U695" s="200"/>
      <c r="V695" s="200"/>
      <c r="W695" s="200"/>
      <c r="X695" s="200"/>
      <c r="Y695" s="200"/>
      <c r="Z695" s="200"/>
      <c r="AA695" s="200"/>
      <c r="AB695" s="200"/>
      <c r="AC695" s="200"/>
      <c r="AD695" s="200"/>
      <c r="AE695" s="200"/>
      <c r="AF695" s="200"/>
    </row>
    <row r="696" spans="1:32" ht="13">
      <c r="A696" s="200"/>
      <c r="B696" s="200"/>
      <c r="C696" s="200"/>
      <c r="D696" s="200"/>
      <c r="E696" s="286"/>
      <c r="F696" s="286"/>
      <c r="G696" s="287"/>
      <c r="H696" s="200"/>
      <c r="I696" s="200"/>
      <c r="J696" s="200"/>
      <c r="K696" s="200"/>
      <c r="L696" s="200"/>
      <c r="M696" s="200"/>
      <c r="N696" s="200"/>
      <c r="O696" s="200"/>
      <c r="P696" s="200"/>
      <c r="Q696" s="200"/>
      <c r="R696" s="200"/>
      <c r="S696" s="200"/>
      <c r="T696" s="200"/>
      <c r="U696" s="200"/>
      <c r="V696" s="200"/>
      <c r="W696" s="200"/>
      <c r="X696" s="200"/>
      <c r="Y696" s="200"/>
      <c r="Z696" s="200"/>
      <c r="AA696" s="200"/>
      <c r="AB696" s="200"/>
      <c r="AC696" s="200"/>
      <c r="AD696" s="200"/>
      <c r="AE696" s="200"/>
      <c r="AF696" s="200"/>
    </row>
    <row r="697" spans="1:32" ht="13">
      <c r="A697" s="200"/>
      <c r="B697" s="200"/>
      <c r="C697" s="200"/>
      <c r="D697" s="200"/>
      <c r="E697" s="286"/>
      <c r="F697" s="286"/>
      <c r="G697" s="287"/>
      <c r="H697" s="200"/>
      <c r="I697" s="200"/>
      <c r="J697" s="200"/>
      <c r="K697" s="200"/>
      <c r="L697" s="200"/>
      <c r="M697" s="200"/>
      <c r="N697" s="200"/>
      <c r="O697" s="200"/>
      <c r="P697" s="200"/>
      <c r="Q697" s="200"/>
      <c r="R697" s="200"/>
      <c r="S697" s="200"/>
      <c r="T697" s="200"/>
      <c r="U697" s="200"/>
      <c r="V697" s="200"/>
      <c r="W697" s="200"/>
      <c r="X697" s="200"/>
      <c r="Y697" s="200"/>
      <c r="Z697" s="200"/>
      <c r="AA697" s="200"/>
      <c r="AB697" s="200"/>
      <c r="AC697" s="200"/>
      <c r="AD697" s="200"/>
      <c r="AE697" s="200"/>
      <c r="AF697" s="200"/>
    </row>
    <row r="698" spans="1:32" ht="13">
      <c r="A698" s="200"/>
      <c r="B698" s="200"/>
      <c r="C698" s="200"/>
      <c r="D698" s="200"/>
      <c r="E698" s="286"/>
      <c r="F698" s="286"/>
      <c r="G698" s="287"/>
      <c r="H698" s="200"/>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row>
    <row r="699" spans="1:32" ht="13">
      <c r="A699" s="200"/>
      <c r="B699" s="200"/>
      <c r="C699" s="200"/>
      <c r="D699" s="200"/>
      <c r="E699" s="286"/>
      <c r="F699" s="286"/>
      <c r="G699" s="287"/>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row>
    <row r="700" spans="1:32" ht="13">
      <c r="A700" s="200"/>
      <c r="B700" s="200"/>
      <c r="C700" s="200"/>
      <c r="D700" s="200"/>
      <c r="E700" s="286"/>
      <c r="F700" s="286"/>
      <c r="G700" s="287"/>
      <c r="H700" s="200"/>
      <c r="I700" s="200"/>
      <c r="J700" s="200"/>
      <c r="K700" s="200"/>
      <c r="L700" s="200"/>
      <c r="M700" s="200"/>
      <c r="N700" s="200"/>
      <c r="O700" s="200"/>
      <c r="P700" s="200"/>
      <c r="Q700" s="200"/>
      <c r="R700" s="200"/>
      <c r="S700" s="200"/>
      <c r="T700" s="200"/>
      <c r="U700" s="200"/>
      <c r="V700" s="200"/>
      <c r="W700" s="200"/>
      <c r="X700" s="200"/>
      <c r="Y700" s="200"/>
      <c r="Z700" s="200"/>
      <c r="AA700" s="200"/>
      <c r="AB700" s="200"/>
      <c r="AC700" s="200"/>
      <c r="AD700" s="200"/>
      <c r="AE700" s="200"/>
      <c r="AF700" s="200"/>
    </row>
    <row r="701" spans="1:32" ht="13">
      <c r="A701" s="200"/>
      <c r="B701" s="200"/>
      <c r="C701" s="200"/>
      <c r="D701" s="200"/>
      <c r="E701" s="286"/>
      <c r="F701" s="286"/>
      <c r="G701" s="287"/>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row>
    <row r="702" spans="1:32" ht="13">
      <c r="A702" s="200"/>
      <c r="B702" s="200"/>
      <c r="C702" s="200"/>
      <c r="D702" s="200"/>
      <c r="E702" s="286"/>
      <c r="F702" s="286"/>
      <c r="G702" s="287"/>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row>
    <row r="703" spans="1:32" ht="13">
      <c r="A703" s="200"/>
      <c r="B703" s="200"/>
      <c r="C703" s="200"/>
      <c r="D703" s="200"/>
      <c r="E703" s="286"/>
      <c r="F703" s="286"/>
      <c r="G703" s="287"/>
      <c r="H703" s="200"/>
      <c r="I703" s="200"/>
      <c r="J703" s="200"/>
      <c r="K703" s="200"/>
      <c r="L703" s="200"/>
      <c r="M703" s="200"/>
      <c r="N703" s="200"/>
      <c r="O703" s="200"/>
      <c r="P703" s="200"/>
      <c r="Q703" s="200"/>
      <c r="R703" s="200"/>
      <c r="S703" s="200"/>
      <c r="T703" s="200"/>
      <c r="U703" s="200"/>
      <c r="V703" s="200"/>
      <c r="W703" s="200"/>
      <c r="X703" s="200"/>
      <c r="Y703" s="200"/>
      <c r="Z703" s="200"/>
      <c r="AA703" s="200"/>
      <c r="AB703" s="200"/>
      <c r="AC703" s="200"/>
      <c r="AD703" s="200"/>
      <c r="AE703" s="200"/>
      <c r="AF703" s="200"/>
    </row>
    <row r="704" spans="1:32" ht="13">
      <c r="A704" s="200"/>
      <c r="B704" s="200"/>
      <c r="C704" s="200"/>
      <c r="D704" s="200"/>
      <c r="E704" s="286"/>
      <c r="F704" s="286"/>
      <c r="G704" s="287"/>
      <c r="H704" s="200"/>
      <c r="I704" s="200"/>
      <c r="J704" s="200"/>
      <c r="K704" s="200"/>
      <c r="L704" s="200"/>
      <c r="M704" s="200"/>
      <c r="N704" s="200"/>
      <c r="O704" s="200"/>
      <c r="P704" s="200"/>
      <c r="Q704" s="200"/>
      <c r="R704" s="200"/>
      <c r="S704" s="200"/>
      <c r="T704" s="200"/>
      <c r="U704" s="200"/>
      <c r="V704" s="200"/>
      <c r="W704" s="200"/>
      <c r="X704" s="200"/>
      <c r="Y704" s="200"/>
      <c r="Z704" s="200"/>
      <c r="AA704" s="200"/>
      <c r="AB704" s="200"/>
      <c r="AC704" s="200"/>
      <c r="AD704" s="200"/>
      <c r="AE704" s="200"/>
      <c r="AF704" s="200"/>
    </row>
    <row r="705" spans="1:32" ht="13">
      <c r="A705" s="200"/>
      <c r="B705" s="200"/>
      <c r="C705" s="200"/>
      <c r="D705" s="200"/>
      <c r="E705" s="286"/>
      <c r="F705" s="286"/>
      <c r="G705" s="287"/>
      <c r="H705" s="200"/>
      <c r="I705" s="200"/>
      <c r="J705" s="200"/>
      <c r="K705" s="200"/>
      <c r="L705" s="200"/>
      <c r="M705" s="200"/>
      <c r="N705" s="200"/>
      <c r="O705" s="200"/>
      <c r="P705" s="200"/>
      <c r="Q705" s="200"/>
      <c r="R705" s="200"/>
      <c r="S705" s="200"/>
      <c r="T705" s="200"/>
      <c r="U705" s="200"/>
      <c r="V705" s="200"/>
      <c r="W705" s="200"/>
      <c r="X705" s="200"/>
      <c r="Y705" s="200"/>
      <c r="Z705" s="200"/>
      <c r="AA705" s="200"/>
      <c r="AB705" s="200"/>
      <c r="AC705" s="200"/>
      <c r="AD705" s="200"/>
      <c r="AE705" s="200"/>
      <c r="AF705" s="200"/>
    </row>
    <row r="706" spans="1:32" ht="13">
      <c r="A706" s="200"/>
      <c r="B706" s="200"/>
      <c r="C706" s="200"/>
      <c r="D706" s="200"/>
      <c r="E706" s="286"/>
      <c r="F706" s="286"/>
      <c r="G706" s="287"/>
      <c r="H706" s="200"/>
      <c r="I706" s="200"/>
      <c r="J706" s="200"/>
      <c r="K706" s="200"/>
      <c r="L706" s="200"/>
      <c r="M706" s="200"/>
      <c r="N706" s="200"/>
      <c r="O706" s="200"/>
      <c r="P706" s="200"/>
      <c r="Q706" s="200"/>
      <c r="R706" s="200"/>
      <c r="S706" s="200"/>
      <c r="T706" s="200"/>
      <c r="U706" s="200"/>
      <c r="V706" s="200"/>
      <c r="W706" s="200"/>
      <c r="X706" s="200"/>
      <c r="Y706" s="200"/>
      <c r="Z706" s="200"/>
      <c r="AA706" s="200"/>
      <c r="AB706" s="200"/>
      <c r="AC706" s="200"/>
      <c r="AD706" s="200"/>
      <c r="AE706" s="200"/>
      <c r="AF706" s="200"/>
    </row>
    <row r="707" spans="1:32" ht="13">
      <c r="A707" s="200"/>
      <c r="B707" s="200"/>
      <c r="C707" s="200"/>
      <c r="D707" s="200"/>
      <c r="E707" s="286"/>
      <c r="F707" s="286"/>
      <c r="G707" s="287"/>
      <c r="H707" s="200"/>
      <c r="I707" s="200"/>
      <c r="J707" s="200"/>
      <c r="K707" s="200"/>
      <c r="L707" s="200"/>
      <c r="M707" s="200"/>
      <c r="N707" s="200"/>
      <c r="O707" s="200"/>
      <c r="P707" s="200"/>
      <c r="Q707" s="200"/>
      <c r="R707" s="200"/>
      <c r="S707" s="200"/>
      <c r="T707" s="200"/>
      <c r="U707" s="200"/>
      <c r="V707" s="200"/>
      <c r="W707" s="200"/>
      <c r="X707" s="200"/>
      <c r="Y707" s="200"/>
      <c r="Z707" s="200"/>
      <c r="AA707" s="200"/>
      <c r="AB707" s="200"/>
      <c r="AC707" s="200"/>
      <c r="AD707" s="200"/>
      <c r="AE707" s="200"/>
      <c r="AF707" s="200"/>
    </row>
    <row r="708" spans="1:32" ht="13">
      <c r="A708" s="200"/>
      <c r="B708" s="200"/>
      <c r="C708" s="200"/>
      <c r="D708" s="200"/>
      <c r="E708" s="286"/>
      <c r="F708" s="286"/>
      <c r="G708" s="287"/>
      <c r="H708" s="200"/>
      <c r="I708" s="200"/>
      <c r="J708" s="200"/>
      <c r="K708" s="200"/>
      <c r="L708" s="200"/>
      <c r="M708" s="200"/>
      <c r="N708" s="200"/>
      <c r="O708" s="200"/>
      <c r="P708" s="200"/>
      <c r="Q708" s="200"/>
      <c r="R708" s="200"/>
      <c r="S708" s="200"/>
      <c r="T708" s="200"/>
      <c r="U708" s="200"/>
      <c r="V708" s="200"/>
      <c r="W708" s="200"/>
      <c r="X708" s="200"/>
      <c r="Y708" s="200"/>
      <c r="Z708" s="200"/>
      <c r="AA708" s="200"/>
      <c r="AB708" s="200"/>
      <c r="AC708" s="200"/>
      <c r="AD708" s="200"/>
      <c r="AE708" s="200"/>
      <c r="AF708" s="200"/>
    </row>
    <row r="709" spans="1:32" ht="13">
      <c r="A709" s="200"/>
      <c r="B709" s="200"/>
      <c r="C709" s="200"/>
      <c r="D709" s="200"/>
      <c r="E709" s="286"/>
      <c r="F709" s="286"/>
      <c r="G709" s="287"/>
      <c r="H709" s="200"/>
      <c r="I709" s="200"/>
      <c r="J709" s="200"/>
      <c r="K709" s="200"/>
      <c r="L709" s="200"/>
      <c r="M709" s="200"/>
      <c r="N709" s="200"/>
      <c r="O709" s="200"/>
      <c r="P709" s="200"/>
      <c r="Q709" s="200"/>
      <c r="R709" s="200"/>
      <c r="S709" s="200"/>
      <c r="T709" s="200"/>
      <c r="U709" s="200"/>
      <c r="V709" s="200"/>
      <c r="W709" s="200"/>
      <c r="X709" s="200"/>
      <c r="Y709" s="200"/>
      <c r="Z709" s="200"/>
      <c r="AA709" s="200"/>
      <c r="AB709" s="200"/>
      <c r="AC709" s="200"/>
      <c r="AD709" s="200"/>
      <c r="AE709" s="200"/>
      <c r="AF709" s="200"/>
    </row>
    <row r="710" spans="1:32" ht="13">
      <c r="A710" s="200"/>
      <c r="B710" s="200"/>
      <c r="C710" s="200"/>
      <c r="D710" s="200"/>
      <c r="E710" s="286"/>
      <c r="F710" s="286"/>
      <c r="G710" s="287"/>
      <c r="H710" s="200"/>
      <c r="I710" s="200"/>
      <c r="J710" s="200"/>
      <c r="K710" s="200"/>
      <c r="L710" s="200"/>
      <c r="M710" s="200"/>
      <c r="N710" s="200"/>
      <c r="O710" s="200"/>
      <c r="P710" s="200"/>
      <c r="Q710" s="200"/>
      <c r="R710" s="200"/>
      <c r="S710" s="200"/>
      <c r="T710" s="200"/>
      <c r="U710" s="200"/>
      <c r="V710" s="200"/>
      <c r="W710" s="200"/>
      <c r="X710" s="200"/>
      <c r="Y710" s="200"/>
      <c r="Z710" s="200"/>
      <c r="AA710" s="200"/>
      <c r="AB710" s="200"/>
      <c r="AC710" s="200"/>
      <c r="AD710" s="200"/>
      <c r="AE710" s="200"/>
      <c r="AF710" s="200"/>
    </row>
    <row r="711" spans="1:32" ht="13">
      <c r="A711" s="200"/>
      <c r="B711" s="200"/>
      <c r="C711" s="200"/>
      <c r="D711" s="200"/>
      <c r="E711" s="286"/>
      <c r="F711" s="286"/>
      <c r="G711" s="287"/>
      <c r="H711" s="200"/>
      <c r="I711" s="200"/>
      <c r="J711" s="200"/>
      <c r="K711" s="200"/>
      <c r="L711" s="200"/>
      <c r="M711" s="200"/>
      <c r="N711" s="200"/>
      <c r="O711" s="200"/>
      <c r="P711" s="200"/>
      <c r="Q711" s="200"/>
      <c r="R711" s="200"/>
      <c r="S711" s="200"/>
      <c r="T711" s="200"/>
      <c r="U711" s="200"/>
      <c r="V711" s="200"/>
      <c r="W711" s="200"/>
      <c r="X711" s="200"/>
      <c r="Y711" s="200"/>
      <c r="Z711" s="200"/>
      <c r="AA711" s="200"/>
      <c r="AB711" s="200"/>
      <c r="AC711" s="200"/>
      <c r="AD711" s="200"/>
      <c r="AE711" s="200"/>
      <c r="AF711" s="200"/>
    </row>
    <row r="712" spans="1:32" ht="13">
      <c r="A712" s="200"/>
      <c r="B712" s="200"/>
      <c r="C712" s="200"/>
      <c r="D712" s="200"/>
      <c r="E712" s="286"/>
      <c r="F712" s="286"/>
      <c r="G712" s="287"/>
      <c r="H712" s="200"/>
      <c r="I712" s="200"/>
      <c r="J712" s="200"/>
      <c r="K712" s="200"/>
      <c r="L712" s="200"/>
      <c r="M712" s="200"/>
      <c r="N712" s="200"/>
      <c r="O712" s="200"/>
      <c r="P712" s="200"/>
      <c r="Q712" s="200"/>
      <c r="R712" s="200"/>
      <c r="S712" s="200"/>
      <c r="T712" s="200"/>
      <c r="U712" s="200"/>
      <c r="V712" s="200"/>
      <c r="W712" s="200"/>
      <c r="X712" s="200"/>
      <c r="Y712" s="200"/>
      <c r="Z712" s="200"/>
      <c r="AA712" s="200"/>
      <c r="AB712" s="200"/>
      <c r="AC712" s="200"/>
      <c r="AD712" s="200"/>
      <c r="AE712" s="200"/>
      <c r="AF712" s="200"/>
    </row>
    <row r="713" spans="1:32" ht="13">
      <c r="A713" s="200"/>
      <c r="B713" s="200"/>
      <c r="C713" s="200"/>
      <c r="D713" s="200"/>
      <c r="E713" s="286"/>
      <c r="F713" s="286"/>
      <c r="G713" s="287"/>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0"/>
      <c r="AD713" s="200"/>
      <c r="AE713" s="200"/>
      <c r="AF713" s="200"/>
    </row>
    <row r="714" spans="1:32" ht="13">
      <c r="A714" s="200"/>
      <c r="B714" s="200"/>
      <c r="C714" s="200"/>
      <c r="D714" s="200"/>
      <c r="E714" s="286"/>
      <c r="F714" s="286"/>
      <c r="G714" s="287"/>
      <c r="H714" s="200"/>
      <c r="I714" s="200"/>
      <c r="J714" s="200"/>
      <c r="K714" s="200"/>
      <c r="L714" s="200"/>
      <c r="M714" s="200"/>
      <c r="N714" s="200"/>
      <c r="O714" s="200"/>
      <c r="P714" s="200"/>
      <c r="Q714" s="200"/>
      <c r="R714" s="200"/>
      <c r="S714" s="200"/>
      <c r="T714" s="200"/>
      <c r="U714" s="200"/>
      <c r="V714" s="200"/>
      <c r="W714" s="200"/>
      <c r="X714" s="200"/>
      <c r="Y714" s="200"/>
      <c r="Z714" s="200"/>
      <c r="AA714" s="200"/>
      <c r="AB714" s="200"/>
      <c r="AC714" s="200"/>
      <c r="AD714" s="200"/>
      <c r="AE714" s="200"/>
      <c r="AF714" s="200"/>
    </row>
    <row r="715" spans="1:32" ht="13">
      <c r="A715" s="200"/>
      <c r="B715" s="200"/>
      <c r="C715" s="200"/>
      <c r="D715" s="200"/>
      <c r="E715" s="286"/>
      <c r="F715" s="286"/>
      <c r="G715" s="287"/>
      <c r="H715" s="200"/>
      <c r="I715" s="200"/>
      <c r="J715" s="200"/>
      <c r="K715" s="200"/>
      <c r="L715" s="200"/>
      <c r="M715" s="200"/>
      <c r="N715" s="200"/>
      <c r="O715" s="200"/>
      <c r="P715" s="200"/>
      <c r="Q715" s="200"/>
      <c r="R715" s="200"/>
      <c r="S715" s="200"/>
      <c r="T715" s="200"/>
      <c r="U715" s="200"/>
      <c r="V715" s="200"/>
      <c r="W715" s="200"/>
      <c r="X715" s="200"/>
      <c r="Y715" s="200"/>
      <c r="Z715" s="200"/>
      <c r="AA715" s="200"/>
      <c r="AB715" s="200"/>
      <c r="AC715" s="200"/>
      <c r="AD715" s="200"/>
      <c r="AE715" s="200"/>
      <c r="AF715" s="200"/>
    </row>
    <row r="716" spans="1:32" ht="13">
      <c r="A716" s="200"/>
      <c r="B716" s="200"/>
      <c r="C716" s="200"/>
      <c r="D716" s="200"/>
      <c r="E716" s="286"/>
      <c r="F716" s="286"/>
      <c r="G716" s="287"/>
      <c r="H716" s="200"/>
      <c r="I716" s="200"/>
      <c r="J716" s="200"/>
      <c r="K716" s="200"/>
      <c r="L716" s="200"/>
      <c r="M716" s="200"/>
      <c r="N716" s="200"/>
      <c r="O716" s="200"/>
      <c r="P716" s="200"/>
      <c r="Q716" s="200"/>
      <c r="R716" s="200"/>
      <c r="S716" s="200"/>
      <c r="T716" s="200"/>
      <c r="U716" s="200"/>
      <c r="V716" s="200"/>
      <c r="W716" s="200"/>
      <c r="X716" s="200"/>
      <c r="Y716" s="200"/>
      <c r="Z716" s="200"/>
      <c r="AA716" s="200"/>
      <c r="AB716" s="200"/>
      <c r="AC716" s="200"/>
      <c r="AD716" s="200"/>
      <c r="AE716" s="200"/>
      <c r="AF716" s="200"/>
    </row>
    <row r="717" spans="1:32" ht="13">
      <c r="A717" s="200"/>
      <c r="B717" s="200"/>
      <c r="C717" s="200"/>
      <c r="D717" s="200"/>
      <c r="E717" s="286"/>
      <c r="F717" s="286"/>
      <c r="G717" s="287"/>
      <c r="H717" s="200"/>
      <c r="I717" s="200"/>
      <c r="J717" s="200"/>
      <c r="K717" s="200"/>
      <c r="L717" s="200"/>
      <c r="M717" s="200"/>
      <c r="N717" s="200"/>
      <c r="O717" s="200"/>
      <c r="P717" s="200"/>
      <c r="Q717" s="200"/>
      <c r="R717" s="200"/>
      <c r="S717" s="200"/>
      <c r="T717" s="200"/>
      <c r="U717" s="200"/>
      <c r="V717" s="200"/>
      <c r="W717" s="200"/>
      <c r="X717" s="200"/>
      <c r="Y717" s="200"/>
      <c r="Z717" s="200"/>
      <c r="AA717" s="200"/>
      <c r="AB717" s="200"/>
      <c r="AC717" s="200"/>
      <c r="AD717" s="200"/>
      <c r="AE717" s="200"/>
      <c r="AF717" s="200"/>
    </row>
    <row r="718" spans="1:32" ht="13">
      <c r="A718" s="200"/>
      <c r="B718" s="200"/>
      <c r="C718" s="200"/>
      <c r="D718" s="200"/>
      <c r="E718" s="286"/>
      <c r="F718" s="286"/>
      <c r="G718" s="287"/>
      <c r="H718" s="200"/>
      <c r="I718" s="200"/>
      <c r="J718" s="200"/>
      <c r="K718" s="200"/>
      <c r="L718" s="200"/>
      <c r="M718" s="200"/>
      <c r="N718" s="200"/>
      <c r="O718" s="200"/>
      <c r="P718" s="200"/>
      <c r="Q718" s="200"/>
      <c r="R718" s="200"/>
      <c r="S718" s="200"/>
      <c r="T718" s="200"/>
      <c r="U718" s="200"/>
      <c r="V718" s="200"/>
      <c r="W718" s="200"/>
      <c r="X718" s="200"/>
      <c r="Y718" s="200"/>
      <c r="Z718" s="200"/>
      <c r="AA718" s="200"/>
      <c r="AB718" s="200"/>
      <c r="AC718" s="200"/>
      <c r="AD718" s="200"/>
      <c r="AE718" s="200"/>
      <c r="AF718" s="200"/>
    </row>
    <row r="719" spans="1:32" ht="13">
      <c r="A719" s="200"/>
      <c r="B719" s="200"/>
      <c r="C719" s="200"/>
      <c r="D719" s="200"/>
      <c r="E719" s="286"/>
      <c r="F719" s="286"/>
      <c r="G719" s="287"/>
      <c r="H719" s="200"/>
      <c r="I719" s="200"/>
      <c r="J719" s="200"/>
      <c r="K719" s="200"/>
      <c r="L719" s="200"/>
      <c r="M719" s="200"/>
      <c r="N719" s="200"/>
      <c r="O719" s="200"/>
      <c r="P719" s="200"/>
      <c r="Q719" s="200"/>
      <c r="R719" s="200"/>
      <c r="S719" s="200"/>
      <c r="T719" s="200"/>
      <c r="U719" s="200"/>
      <c r="V719" s="200"/>
      <c r="W719" s="200"/>
      <c r="X719" s="200"/>
      <c r="Y719" s="200"/>
      <c r="Z719" s="200"/>
      <c r="AA719" s="200"/>
      <c r="AB719" s="200"/>
      <c r="AC719" s="200"/>
      <c r="AD719" s="200"/>
      <c r="AE719" s="200"/>
      <c r="AF719" s="200"/>
    </row>
    <row r="720" spans="1:32" ht="13">
      <c r="A720" s="200"/>
      <c r="B720" s="200"/>
      <c r="C720" s="200"/>
      <c r="D720" s="200"/>
      <c r="E720" s="286"/>
      <c r="F720" s="286"/>
      <c r="G720" s="287"/>
      <c r="H720" s="200"/>
      <c r="I720" s="200"/>
      <c r="J720" s="200"/>
      <c r="K720" s="200"/>
      <c r="L720" s="200"/>
      <c r="M720" s="200"/>
      <c r="N720" s="200"/>
      <c r="O720" s="200"/>
      <c r="P720" s="200"/>
      <c r="Q720" s="200"/>
      <c r="R720" s="200"/>
      <c r="S720" s="200"/>
      <c r="T720" s="200"/>
      <c r="U720" s="200"/>
      <c r="V720" s="200"/>
      <c r="W720" s="200"/>
      <c r="X720" s="200"/>
      <c r="Y720" s="200"/>
      <c r="Z720" s="200"/>
      <c r="AA720" s="200"/>
      <c r="AB720" s="200"/>
      <c r="AC720" s="200"/>
      <c r="AD720" s="200"/>
      <c r="AE720" s="200"/>
      <c r="AF720" s="200"/>
    </row>
    <row r="721" spans="1:32" ht="13">
      <c r="A721" s="200"/>
      <c r="B721" s="200"/>
      <c r="C721" s="200"/>
      <c r="D721" s="200"/>
      <c r="E721" s="286"/>
      <c r="F721" s="286"/>
      <c r="G721" s="287"/>
      <c r="H721" s="200"/>
      <c r="I721" s="200"/>
      <c r="J721" s="200"/>
      <c r="K721" s="200"/>
      <c r="L721" s="200"/>
      <c r="M721" s="200"/>
      <c r="N721" s="200"/>
      <c r="O721" s="200"/>
      <c r="P721" s="200"/>
      <c r="Q721" s="200"/>
      <c r="R721" s="200"/>
      <c r="S721" s="200"/>
      <c r="T721" s="200"/>
      <c r="U721" s="200"/>
      <c r="V721" s="200"/>
      <c r="W721" s="200"/>
      <c r="X721" s="200"/>
      <c r="Y721" s="200"/>
      <c r="Z721" s="200"/>
      <c r="AA721" s="200"/>
      <c r="AB721" s="200"/>
      <c r="AC721" s="200"/>
      <c r="AD721" s="200"/>
      <c r="AE721" s="200"/>
      <c r="AF721" s="200"/>
    </row>
    <row r="722" spans="1:32" ht="13">
      <c r="A722" s="200"/>
      <c r="B722" s="200"/>
      <c r="C722" s="200"/>
      <c r="D722" s="200"/>
      <c r="E722" s="286"/>
      <c r="F722" s="286"/>
      <c r="G722" s="287"/>
      <c r="H722" s="200"/>
      <c r="I722" s="200"/>
      <c r="J722" s="200"/>
      <c r="K722" s="200"/>
      <c r="L722" s="200"/>
      <c r="M722" s="200"/>
      <c r="N722" s="200"/>
      <c r="O722" s="200"/>
      <c r="P722" s="200"/>
      <c r="Q722" s="200"/>
      <c r="R722" s="200"/>
      <c r="S722" s="200"/>
      <c r="T722" s="200"/>
      <c r="U722" s="200"/>
      <c r="V722" s="200"/>
      <c r="W722" s="200"/>
      <c r="X722" s="200"/>
      <c r="Y722" s="200"/>
      <c r="Z722" s="200"/>
      <c r="AA722" s="200"/>
      <c r="AB722" s="200"/>
      <c r="AC722" s="200"/>
      <c r="AD722" s="200"/>
      <c r="AE722" s="200"/>
      <c r="AF722" s="200"/>
    </row>
    <row r="723" spans="1:32" ht="13">
      <c r="A723" s="200"/>
      <c r="B723" s="200"/>
      <c r="C723" s="200"/>
      <c r="D723" s="200"/>
      <c r="E723" s="286"/>
      <c r="F723" s="286"/>
      <c r="G723" s="287"/>
      <c r="H723" s="200"/>
      <c r="I723" s="200"/>
      <c r="J723" s="200"/>
      <c r="K723" s="200"/>
      <c r="L723" s="200"/>
      <c r="M723" s="200"/>
      <c r="N723" s="200"/>
      <c r="O723" s="200"/>
      <c r="P723" s="200"/>
      <c r="Q723" s="200"/>
      <c r="R723" s="200"/>
      <c r="S723" s="200"/>
      <c r="T723" s="200"/>
      <c r="U723" s="200"/>
      <c r="V723" s="200"/>
      <c r="W723" s="200"/>
      <c r="X723" s="200"/>
      <c r="Y723" s="200"/>
      <c r="Z723" s="200"/>
      <c r="AA723" s="200"/>
      <c r="AB723" s="200"/>
      <c r="AC723" s="200"/>
      <c r="AD723" s="200"/>
      <c r="AE723" s="200"/>
      <c r="AF723" s="200"/>
    </row>
    <row r="724" spans="1:32" ht="13">
      <c r="A724" s="200"/>
      <c r="B724" s="200"/>
      <c r="C724" s="200"/>
      <c r="D724" s="200"/>
      <c r="E724" s="286"/>
      <c r="F724" s="286"/>
      <c r="G724" s="287"/>
      <c r="H724" s="200"/>
      <c r="I724" s="200"/>
      <c r="J724" s="200"/>
      <c r="K724" s="200"/>
      <c r="L724" s="200"/>
      <c r="M724" s="200"/>
      <c r="N724" s="200"/>
      <c r="O724" s="200"/>
      <c r="P724" s="200"/>
      <c r="Q724" s="200"/>
      <c r="R724" s="200"/>
      <c r="S724" s="200"/>
      <c r="T724" s="200"/>
      <c r="U724" s="200"/>
      <c r="V724" s="200"/>
      <c r="W724" s="200"/>
      <c r="X724" s="200"/>
      <c r="Y724" s="200"/>
      <c r="Z724" s="200"/>
      <c r="AA724" s="200"/>
      <c r="AB724" s="200"/>
      <c r="AC724" s="200"/>
      <c r="AD724" s="200"/>
      <c r="AE724" s="200"/>
      <c r="AF724" s="200"/>
    </row>
    <row r="725" spans="1:32" ht="13">
      <c r="A725" s="200"/>
      <c r="B725" s="200"/>
      <c r="C725" s="200"/>
      <c r="D725" s="200"/>
      <c r="E725" s="286"/>
      <c r="F725" s="286"/>
      <c r="G725" s="287"/>
      <c r="H725" s="200"/>
      <c r="I725" s="200"/>
      <c r="J725" s="200"/>
      <c r="K725" s="200"/>
      <c r="L725" s="200"/>
      <c r="M725" s="200"/>
      <c r="N725" s="200"/>
      <c r="O725" s="200"/>
      <c r="P725" s="200"/>
      <c r="Q725" s="200"/>
      <c r="R725" s="200"/>
      <c r="S725" s="200"/>
      <c r="T725" s="200"/>
      <c r="U725" s="200"/>
      <c r="V725" s="200"/>
      <c r="W725" s="200"/>
      <c r="X725" s="200"/>
      <c r="Y725" s="200"/>
      <c r="Z725" s="200"/>
      <c r="AA725" s="200"/>
      <c r="AB725" s="200"/>
      <c r="AC725" s="200"/>
      <c r="AD725" s="200"/>
      <c r="AE725" s="200"/>
      <c r="AF725" s="200"/>
    </row>
    <row r="726" spans="1:32" ht="13">
      <c r="A726" s="200"/>
      <c r="B726" s="200"/>
      <c r="C726" s="200"/>
      <c r="D726" s="200"/>
      <c r="E726" s="286"/>
      <c r="F726" s="286"/>
      <c r="G726" s="287"/>
      <c r="H726" s="200"/>
      <c r="I726" s="200"/>
      <c r="J726" s="200"/>
      <c r="K726" s="200"/>
      <c r="L726" s="200"/>
      <c r="M726" s="200"/>
      <c r="N726" s="200"/>
      <c r="O726" s="200"/>
      <c r="P726" s="200"/>
      <c r="Q726" s="200"/>
      <c r="R726" s="200"/>
      <c r="S726" s="200"/>
      <c r="T726" s="200"/>
      <c r="U726" s="200"/>
      <c r="V726" s="200"/>
      <c r="W726" s="200"/>
      <c r="X726" s="200"/>
      <c r="Y726" s="200"/>
      <c r="Z726" s="200"/>
      <c r="AA726" s="200"/>
      <c r="AB726" s="200"/>
      <c r="AC726" s="200"/>
      <c r="AD726" s="200"/>
      <c r="AE726" s="200"/>
      <c r="AF726" s="200"/>
    </row>
    <row r="727" spans="1:32" ht="13">
      <c r="A727" s="200"/>
      <c r="B727" s="200"/>
      <c r="C727" s="200"/>
      <c r="D727" s="200"/>
      <c r="E727" s="286"/>
      <c r="F727" s="286"/>
      <c r="G727" s="287"/>
      <c r="H727" s="200"/>
      <c r="I727" s="200"/>
      <c r="J727" s="200"/>
      <c r="K727" s="200"/>
      <c r="L727" s="200"/>
      <c r="M727" s="200"/>
      <c r="N727" s="200"/>
      <c r="O727" s="200"/>
      <c r="P727" s="200"/>
      <c r="Q727" s="200"/>
      <c r="R727" s="200"/>
      <c r="S727" s="200"/>
      <c r="T727" s="200"/>
      <c r="U727" s="200"/>
      <c r="V727" s="200"/>
      <c r="W727" s="200"/>
      <c r="X727" s="200"/>
      <c r="Y727" s="200"/>
      <c r="Z727" s="200"/>
      <c r="AA727" s="200"/>
      <c r="AB727" s="200"/>
      <c r="AC727" s="200"/>
      <c r="AD727" s="200"/>
      <c r="AE727" s="200"/>
      <c r="AF727" s="200"/>
    </row>
    <row r="728" spans="1:32" ht="13">
      <c r="A728" s="200"/>
      <c r="B728" s="200"/>
      <c r="C728" s="200"/>
      <c r="D728" s="200"/>
      <c r="E728" s="286"/>
      <c r="F728" s="286"/>
      <c r="G728" s="287"/>
      <c r="H728" s="200"/>
      <c r="I728" s="200"/>
      <c r="J728" s="200"/>
      <c r="K728" s="200"/>
      <c r="L728" s="200"/>
      <c r="M728" s="200"/>
      <c r="N728" s="200"/>
      <c r="O728" s="200"/>
      <c r="P728" s="200"/>
      <c r="Q728" s="200"/>
      <c r="R728" s="200"/>
      <c r="S728" s="200"/>
      <c r="T728" s="200"/>
      <c r="U728" s="200"/>
      <c r="V728" s="200"/>
      <c r="W728" s="200"/>
      <c r="X728" s="200"/>
      <c r="Y728" s="200"/>
      <c r="Z728" s="200"/>
      <c r="AA728" s="200"/>
      <c r="AB728" s="200"/>
      <c r="AC728" s="200"/>
      <c r="AD728" s="200"/>
      <c r="AE728" s="200"/>
      <c r="AF728" s="200"/>
    </row>
    <row r="729" spans="1:32" ht="13">
      <c r="A729" s="200"/>
      <c r="B729" s="200"/>
      <c r="C729" s="200"/>
      <c r="D729" s="200"/>
      <c r="E729" s="286"/>
      <c r="F729" s="286"/>
      <c r="G729" s="287"/>
      <c r="H729" s="200"/>
      <c r="I729" s="200"/>
      <c r="J729" s="200"/>
      <c r="K729" s="200"/>
      <c r="L729" s="200"/>
      <c r="M729" s="200"/>
      <c r="N729" s="200"/>
      <c r="O729" s="200"/>
      <c r="P729" s="200"/>
      <c r="Q729" s="200"/>
      <c r="R729" s="200"/>
      <c r="S729" s="200"/>
      <c r="T729" s="200"/>
      <c r="U729" s="200"/>
      <c r="V729" s="200"/>
      <c r="W729" s="200"/>
      <c r="X729" s="200"/>
      <c r="Y729" s="200"/>
      <c r="Z729" s="200"/>
      <c r="AA729" s="200"/>
      <c r="AB729" s="200"/>
      <c r="AC729" s="200"/>
      <c r="AD729" s="200"/>
      <c r="AE729" s="200"/>
      <c r="AF729" s="200"/>
    </row>
    <row r="730" spans="1:32" ht="13">
      <c r="A730" s="200"/>
      <c r="B730" s="200"/>
      <c r="C730" s="200"/>
      <c r="D730" s="200"/>
      <c r="E730" s="286"/>
      <c r="F730" s="286"/>
      <c r="G730" s="287"/>
      <c r="H730" s="200"/>
      <c r="I730" s="200"/>
      <c r="J730" s="200"/>
      <c r="K730" s="200"/>
      <c r="L730" s="200"/>
      <c r="M730" s="200"/>
      <c r="N730" s="200"/>
      <c r="O730" s="200"/>
      <c r="P730" s="200"/>
      <c r="Q730" s="200"/>
      <c r="R730" s="200"/>
      <c r="S730" s="200"/>
      <c r="T730" s="200"/>
      <c r="U730" s="200"/>
      <c r="V730" s="200"/>
      <c r="W730" s="200"/>
      <c r="X730" s="200"/>
      <c r="Y730" s="200"/>
      <c r="Z730" s="200"/>
      <c r="AA730" s="200"/>
      <c r="AB730" s="200"/>
      <c r="AC730" s="200"/>
      <c r="AD730" s="200"/>
      <c r="AE730" s="200"/>
      <c r="AF730" s="200"/>
    </row>
    <row r="731" spans="1:32" ht="13">
      <c r="A731" s="200"/>
      <c r="B731" s="200"/>
      <c r="C731" s="200"/>
      <c r="D731" s="200"/>
      <c r="E731" s="286"/>
      <c r="F731" s="286"/>
      <c r="G731" s="287"/>
      <c r="H731" s="200"/>
      <c r="I731" s="200"/>
      <c r="J731" s="200"/>
      <c r="K731" s="200"/>
      <c r="L731" s="200"/>
      <c r="M731" s="200"/>
      <c r="N731" s="200"/>
      <c r="O731" s="200"/>
      <c r="P731" s="200"/>
      <c r="Q731" s="200"/>
      <c r="R731" s="200"/>
      <c r="S731" s="200"/>
      <c r="T731" s="200"/>
      <c r="U731" s="200"/>
      <c r="V731" s="200"/>
      <c r="W731" s="200"/>
      <c r="X731" s="200"/>
      <c r="Y731" s="200"/>
      <c r="Z731" s="200"/>
      <c r="AA731" s="200"/>
      <c r="AB731" s="200"/>
      <c r="AC731" s="200"/>
      <c r="AD731" s="200"/>
      <c r="AE731" s="200"/>
      <c r="AF731" s="200"/>
    </row>
    <row r="732" spans="1:32" ht="13">
      <c r="A732" s="200"/>
      <c r="B732" s="200"/>
      <c r="C732" s="200"/>
      <c r="D732" s="200"/>
      <c r="E732" s="286"/>
      <c r="F732" s="286"/>
      <c r="G732" s="287"/>
      <c r="H732" s="200"/>
      <c r="I732" s="200"/>
      <c r="J732" s="200"/>
      <c r="K732" s="200"/>
      <c r="L732" s="200"/>
      <c r="M732" s="200"/>
      <c r="N732" s="200"/>
      <c r="O732" s="200"/>
      <c r="P732" s="200"/>
      <c r="Q732" s="200"/>
      <c r="R732" s="200"/>
      <c r="S732" s="200"/>
      <c r="T732" s="200"/>
      <c r="U732" s="200"/>
      <c r="V732" s="200"/>
      <c r="W732" s="200"/>
      <c r="X732" s="200"/>
      <c r="Y732" s="200"/>
      <c r="Z732" s="200"/>
      <c r="AA732" s="200"/>
      <c r="AB732" s="200"/>
      <c r="AC732" s="200"/>
      <c r="AD732" s="200"/>
      <c r="AE732" s="200"/>
      <c r="AF732" s="200"/>
    </row>
    <row r="733" spans="1:32" ht="13">
      <c r="A733" s="200"/>
      <c r="B733" s="200"/>
      <c r="C733" s="200"/>
      <c r="D733" s="200"/>
      <c r="E733" s="286"/>
      <c r="F733" s="286"/>
      <c r="G733" s="287"/>
      <c r="H733" s="200"/>
      <c r="I733" s="200"/>
      <c r="J733" s="200"/>
      <c r="K733" s="200"/>
      <c r="L733" s="200"/>
      <c r="M733" s="200"/>
      <c r="N733" s="200"/>
      <c r="O733" s="200"/>
      <c r="P733" s="200"/>
      <c r="Q733" s="200"/>
      <c r="R733" s="200"/>
      <c r="S733" s="200"/>
      <c r="T733" s="200"/>
      <c r="U733" s="200"/>
      <c r="V733" s="200"/>
      <c r="W733" s="200"/>
      <c r="X733" s="200"/>
      <c r="Y733" s="200"/>
      <c r="Z733" s="200"/>
      <c r="AA733" s="200"/>
      <c r="AB733" s="200"/>
      <c r="AC733" s="200"/>
      <c r="AD733" s="200"/>
      <c r="AE733" s="200"/>
      <c r="AF733" s="200"/>
    </row>
    <row r="734" spans="1:32" ht="13">
      <c r="A734" s="200"/>
      <c r="B734" s="200"/>
      <c r="C734" s="200"/>
      <c r="D734" s="200"/>
      <c r="E734" s="286"/>
      <c r="F734" s="286"/>
      <c r="G734" s="287"/>
      <c r="H734" s="200"/>
      <c r="I734" s="200"/>
      <c r="J734" s="200"/>
      <c r="K734" s="200"/>
      <c r="L734" s="200"/>
      <c r="M734" s="200"/>
      <c r="N734" s="200"/>
      <c r="O734" s="200"/>
      <c r="P734" s="200"/>
      <c r="Q734" s="200"/>
      <c r="R734" s="200"/>
      <c r="S734" s="200"/>
      <c r="T734" s="200"/>
      <c r="U734" s="200"/>
      <c r="V734" s="200"/>
      <c r="W734" s="200"/>
      <c r="X734" s="200"/>
      <c r="Y734" s="200"/>
      <c r="Z734" s="200"/>
      <c r="AA734" s="200"/>
      <c r="AB734" s="200"/>
      <c r="AC734" s="200"/>
      <c r="AD734" s="200"/>
      <c r="AE734" s="200"/>
      <c r="AF734" s="200"/>
    </row>
    <row r="735" spans="1:32" ht="13">
      <c r="A735" s="200"/>
      <c r="B735" s="200"/>
      <c r="C735" s="200"/>
      <c r="D735" s="200"/>
      <c r="E735" s="286"/>
      <c r="F735" s="286"/>
      <c r="G735" s="287"/>
      <c r="H735" s="200"/>
      <c r="I735" s="200"/>
      <c r="J735" s="200"/>
      <c r="K735" s="200"/>
      <c r="L735" s="200"/>
      <c r="M735" s="200"/>
      <c r="N735" s="200"/>
      <c r="O735" s="200"/>
      <c r="P735" s="200"/>
      <c r="Q735" s="200"/>
      <c r="R735" s="200"/>
      <c r="S735" s="200"/>
      <c r="T735" s="200"/>
      <c r="U735" s="200"/>
      <c r="V735" s="200"/>
      <c r="W735" s="200"/>
      <c r="X735" s="200"/>
      <c r="Y735" s="200"/>
      <c r="Z735" s="200"/>
      <c r="AA735" s="200"/>
      <c r="AB735" s="200"/>
      <c r="AC735" s="200"/>
      <c r="AD735" s="200"/>
      <c r="AE735" s="200"/>
      <c r="AF735" s="200"/>
    </row>
    <row r="736" spans="1:32" ht="13">
      <c r="A736" s="200"/>
      <c r="B736" s="200"/>
      <c r="C736" s="200"/>
      <c r="D736" s="200"/>
      <c r="E736" s="286"/>
      <c r="F736" s="286"/>
      <c r="G736" s="287"/>
      <c r="H736" s="200"/>
      <c r="I736" s="200"/>
      <c r="J736" s="200"/>
      <c r="K736" s="200"/>
      <c r="L736" s="200"/>
      <c r="M736" s="200"/>
      <c r="N736" s="200"/>
      <c r="O736" s="200"/>
      <c r="P736" s="200"/>
      <c r="Q736" s="200"/>
      <c r="R736" s="200"/>
      <c r="S736" s="200"/>
      <c r="T736" s="200"/>
      <c r="U736" s="200"/>
      <c r="V736" s="200"/>
      <c r="W736" s="200"/>
      <c r="X736" s="200"/>
      <c r="Y736" s="200"/>
      <c r="Z736" s="200"/>
      <c r="AA736" s="200"/>
      <c r="AB736" s="200"/>
      <c r="AC736" s="200"/>
      <c r="AD736" s="200"/>
      <c r="AE736" s="200"/>
      <c r="AF736" s="200"/>
    </row>
    <row r="737" spans="1:32" ht="13">
      <c r="A737" s="200"/>
      <c r="B737" s="200"/>
      <c r="C737" s="200"/>
      <c r="D737" s="200"/>
      <c r="E737" s="286"/>
      <c r="F737" s="286"/>
      <c r="G737" s="287"/>
      <c r="H737" s="200"/>
      <c r="I737" s="200"/>
      <c r="J737" s="200"/>
      <c r="K737" s="200"/>
      <c r="L737" s="200"/>
      <c r="M737" s="200"/>
      <c r="N737" s="200"/>
      <c r="O737" s="200"/>
      <c r="P737" s="200"/>
      <c r="Q737" s="200"/>
      <c r="R737" s="200"/>
      <c r="S737" s="200"/>
      <c r="T737" s="200"/>
      <c r="U737" s="200"/>
      <c r="V737" s="200"/>
      <c r="W737" s="200"/>
      <c r="X737" s="200"/>
      <c r="Y737" s="200"/>
      <c r="Z737" s="200"/>
      <c r="AA737" s="200"/>
      <c r="AB737" s="200"/>
      <c r="AC737" s="200"/>
      <c r="AD737" s="200"/>
      <c r="AE737" s="200"/>
      <c r="AF737" s="200"/>
    </row>
    <row r="738" spans="1:32" ht="13">
      <c r="A738" s="200"/>
      <c r="B738" s="200"/>
      <c r="C738" s="200"/>
      <c r="D738" s="200"/>
      <c r="E738" s="286"/>
      <c r="F738" s="286"/>
      <c r="G738" s="287"/>
      <c r="H738" s="200"/>
      <c r="I738" s="200"/>
      <c r="J738" s="200"/>
      <c r="K738" s="200"/>
      <c r="L738" s="200"/>
      <c r="M738" s="200"/>
      <c r="N738" s="200"/>
      <c r="O738" s="200"/>
      <c r="P738" s="200"/>
      <c r="Q738" s="200"/>
      <c r="R738" s="200"/>
      <c r="S738" s="200"/>
      <c r="T738" s="200"/>
      <c r="U738" s="200"/>
      <c r="V738" s="200"/>
      <c r="W738" s="200"/>
      <c r="X738" s="200"/>
      <c r="Y738" s="200"/>
      <c r="Z738" s="200"/>
      <c r="AA738" s="200"/>
      <c r="AB738" s="200"/>
      <c r="AC738" s="200"/>
      <c r="AD738" s="200"/>
      <c r="AE738" s="200"/>
      <c r="AF738" s="200"/>
    </row>
    <row r="739" spans="1:32" ht="13">
      <c r="A739" s="200"/>
      <c r="B739" s="200"/>
      <c r="C739" s="200"/>
      <c r="D739" s="200"/>
      <c r="E739" s="286"/>
      <c r="F739" s="286"/>
      <c r="G739" s="287"/>
      <c r="H739" s="200"/>
      <c r="I739" s="200"/>
      <c r="J739" s="200"/>
      <c r="K739" s="200"/>
      <c r="L739" s="200"/>
      <c r="M739" s="200"/>
      <c r="N739" s="200"/>
      <c r="O739" s="200"/>
      <c r="P739" s="200"/>
      <c r="Q739" s="200"/>
      <c r="R739" s="200"/>
      <c r="S739" s="200"/>
      <c r="T739" s="200"/>
      <c r="U739" s="200"/>
      <c r="V739" s="200"/>
      <c r="W739" s="200"/>
      <c r="X739" s="200"/>
      <c r="Y739" s="200"/>
      <c r="Z739" s="200"/>
      <c r="AA739" s="200"/>
      <c r="AB739" s="200"/>
      <c r="AC739" s="200"/>
      <c r="AD739" s="200"/>
      <c r="AE739" s="200"/>
      <c r="AF739" s="200"/>
    </row>
    <row r="740" spans="1:32" ht="13">
      <c r="A740" s="200"/>
      <c r="B740" s="200"/>
      <c r="C740" s="200"/>
      <c r="D740" s="200"/>
      <c r="E740" s="286"/>
      <c r="F740" s="286"/>
      <c r="G740" s="287"/>
      <c r="H740" s="200"/>
      <c r="I740" s="200"/>
      <c r="J740" s="200"/>
      <c r="K740" s="200"/>
      <c r="L740" s="200"/>
      <c r="M740" s="200"/>
      <c r="N740" s="200"/>
      <c r="O740" s="200"/>
      <c r="P740" s="200"/>
      <c r="Q740" s="200"/>
      <c r="R740" s="200"/>
      <c r="S740" s="200"/>
      <c r="T740" s="200"/>
      <c r="U740" s="200"/>
      <c r="V740" s="200"/>
      <c r="W740" s="200"/>
      <c r="X740" s="200"/>
      <c r="Y740" s="200"/>
      <c r="Z740" s="200"/>
      <c r="AA740" s="200"/>
      <c r="AB740" s="200"/>
      <c r="AC740" s="200"/>
      <c r="AD740" s="200"/>
      <c r="AE740" s="200"/>
      <c r="AF740" s="200"/>
    </row>
    <row r="741" spans="1:32" ht="13">
      <c r="A741" s="200"/>
      <c r="B741" s="200"/>
      <c r="C741" s="200"/>
      <c r="D741" s="200"/>
      <c r="E741" s="286"/>
      <c r="F741" s="286"/>
      <c r="G741" s="287"/>
      <c r="H741" s="200"/>
      <c r="I741" s="200"/>
      <c r="J741" s="200"/>
      <c r="K741" s="200"/>
      <c r="L741" s="200"/>
      <c r="M741" s="200"/>
      <c r="N741" s="200"/>
      <c r="O741" s="200"/>
      <c r="P741" s="200"/>
      <c r="Q741" s="200"/>
      <c r="R741" s="200"/>
      <c r="S741" s="200"/>
      <c r="T741" s="200"/>
      <c r="U741" s="200"/>
      <c r="V741" s="200"/>
      <c r="W741" s="200"/>
      <c r="X741" s="200"/>
      <c r="Y741" s="200"/>
      <c r="Z741" s="200"/>
      <c r="AA741" s="200"/>
      <c r="AB741" s="200"/>
      <c r="AC741" s="200"/>
      <c r="AD741" s="200"/>
      <c r="AE741" s="200"/>
      <c r="AF741" s="200"/>
    </row>
    <row r="742" spans="1:32" ht="13">
      <c r="A742" s="200"/>
      <c r="B742" s="200"/>
      <c r="C742" s="200"/>
      <c r="D742" s="200"/>
      <c r="E742" s="286"/>
      <c r="F742" s="286"/>
      <c r="G742" s="287"/>
      <c r="H742" s="200"/>
      <c r="I742" s="200"/>
      <c r="J742" s="200"/>
      <c r="K742" s="200"/>
      <c r="L742" s="200"/>
      <c r="M742" s="200"/>
      <c r="N742" s="200"/>
      <c r="O742" s="200"/>
      <c r="P742" s="200"/>
      <c r="Q742" s="200"/>
      <c r="R742" s="200"/>
      <c r="S742" s="200"/>
      <c r="T742" s="200"/>
      <c r="U742" s="200"/>
      <c r="V742" s="200"/>
      <c r="W742" s="200"/>
      <c r="X742" s="200"/>
      <c r="Y742" s="200"/>
      <c r="Z742" s="200"/>
      <c r="AA742" s="200"/>
      <c r="AB742" s="200"/>
      <c r="AC742" s="200"/>
      <c r="AD742" s="200"/>
      <c r="AE742" s="200"/>
      <c r="AF742" s="200"/>
    </row>
    <row r="743" spans="1:32" ht="13">
      <c r="A743" s="200"/>
      <c r="B743" s="200"/>
      <c r="C743" s="200"/>
      <c r="D743" s="200"/>
      <c r="E743" s="286"/>
      <c r="F743" s="286"/>
      <c r="G743" s="287"/>
      <c r="H743" s="200"/>
      <c r="I743" s="200"/>
      <c r="J743" s="200"/>
      <c r="K743" s="200"/>
      <c r="L743" s="200"/>
      <c r="M743" s="200"/>
      <c r="N743" s="200"/>
      <c r="O743" s="200"/>
      <c r="P743" s="200"/>
      <c r="Q743" s="200"/>
      <c r="R743" s="200"/>
      <c r="S743" s="200"/>
      <c r="T743" s="200"/>
      <c r="U743" s="200"/>
      <c r="V743" s="200"/>
      <c r="W743" s="200"/>
      <c r="X743" s="200"/>
      <c r="Y743" s="200"/>
      <c r="Z743" s="200"/>
      <c r="AA743" s="200"/>
      <c r="AB743" s="200"/>
      <c r="AC743" s="200"/>
      <c r="AD743" s="200"/>
      <c r="AE743" s="200"/>
      <c r="AF743" s="200"/>
    </row>
    <row r="744" spans="1:32" ht="13">
      <c r="A744" s="200"/>
      <c r="B744" s="200"/>
      <c r="C744" s="200"/>
      <c r="D744" s="200"/>
      <c r="E744" s="286"/>
      <c r="F744" s="286"/>
      <c r="G744" s="287"/>
      <c r="H744" s="200"/>
      <c r="I744" s="200"/>
      <c r="J744" s="200"/>
      <c r="K744" s="200"/>
      <c r="L744" s="200"/>
      <c r="M744" s="200"/>
      <c r="N744" s="200"/>
      <c r="O744" s="200"/>
      <c r="P744" s="200"/>
      <c r="Q744" s="200"/>
      <c r="R744" s="200"/>
      <c r="S744" s="200"/>
      <c r="T744" s="200"/>
      <c r="U744" s="200"/>
      <c r="V744" s="200"/>
      <c r="W744" s="200"/>
      <c r="X744" s="200"/>
      <c r="Y744" s="200"/>
      <c r="Z744" s="200"/>
      <c r="AA744" s="200"/>
      <c r="AB744" s="200"/>
      <c r="AC744" s="200"/>
      <c r="AD744" s="200"/>
      <c r="AE744" s="200"/>
      <c r="AF744" s="200"/>
    </row>
    <row r="745" spans="1:32" ht="13">
      <c r="A745" s="200"/>
      <c r="B745" s="200"/>
      <c r="C745" s="200"/>
      <c r="D745" s="200"/>
      <c r="E745" s="286"/>
      <c r="F745" s="286"/>
      <c r="G745" s="287"/>
      <c r="H745" s="200"/>
      <c r="I745" s="200"/>
      <c r="J745" s="200"/>
      <c r="K745" s="200"/>
      <c r="L745" s="200"/>
      <c r="M745" s="200"/>
      <c r="N745" s="200"/>
      <c r="O745" s="200"/>
      <c r="P745" s="200"/>
      <c r="Q745" s="200"/>
      <c r="R745" s="200"/>
      <c r="S745" s="200"/>
      <c r="T745" s="200"/>
      <c r="U745" s="200"/>
      <c r="V745" s="200"/>
      <c r="W745" s="200"/>
      <c r="X745" s="200"/>
      <c r="Y745" s="200"/>
      <c r="Z745" s="200"/>
      <c r="AA745" s="200"/>
      <c r="AB745" s="200"/>
      <c r="AC745" s="200"/>
      <c r="AD745" s="200"/>
      <c r="AE745" s="200"/>
      <c r="AF745" s="200"/>
    </row>
    <row r="746" spans="1:32" ht="13">
      <c r="A746" s="200"/>
      <c r="B746" s="200"/>
      <c r="C746" s="200"/>
      <c r="D746" s="200"/>
      <c r="E746" s="286"/>
      <c r="F746" s="286"/>
      <c r="G746" s="287"/>
      <c r="H746" s="200"/>
      <c r="I746" s="200"/>
      <c r="J746" s="200"/>
      <c r="K746" s="200"/>
      <c r="L746" s="200"/>
      <c r="M746" s="200"/>
      <c r="N746" s="200"/>
      <c r="O746" s="200"/>
      <c r="P746" s="200"/>
      <c r="Q746" s="200"/>
      <c r="R746" s="200"/>
      <c r="S746" s="200"/>
      <c r="T746" s="200"/>
      <c r="U746" s="200"/>
      <c r="V746" s="200"/>
      <c r="W746" s="200"/>
      <c r="X746" s="200"/>
      <c r="Y746" s="200"/>
      <c r="Z746" s="200"/>
      <c r="AA746" s="200"/>
      <c r="AB746" s="200"/>
      <c r="AC746" s="200"/>
      <c r="AD746" s="200"/>
      <c r="AE746" s="200"/>
      <c r="AF746" s="200"/>
    </row>
    <row r="747" spans="1:32" ht="13">
      <c r="A747" s="200"/>
      <c r="B747" s="200"/>
      <c r="C747" s="200"/>
      <c r="D747" s="200"/>
      <c r="E747" s="286"/>
      <c r="F747" s="286"/>
      <c r="G747" s="287"/>
      <c r="H747" s="200"/>
      <c r="I747" s="200"/>
      <c r="J747" s="200"/>
      <c r="K747" s="200"/>
      <c r="L747" s="200"/>
      <c r="M747" s="200"/>
      <c r="N747" s="200"/>
      <c r="O747" s="200"/>
      <c r="P747" s="200"/>
      <c r="Q747" s="200"/>
      <c r="R747" s="200"/>
      <c r="S747" s="200"/>
      <c r="T747" s="200"/>
      <c r="U747" s="200"/>
      <c r="V747" s="200"/>
      <c r="W747" s="200"/>
      <c r="X747" s="200"/>
      <c r="Y747" s="200"/>
      <c r="Z747" s="200"/>
      <c r="AA747" s="200"/>
      <c r="AB747" s="200"/>
      <c r="AC747" s="200"/>
      <c r="AD747" s="200"/>
      <c r="AE747" s="200"/>
      <c r="AF747" s="200"/>
    </row>
    <row r="748" spans="1:32" ht="13">
      <c r="A748" s="200"/>
      <c r="B748" s="200"/>
      <c r="C748" s="200"/>
      <c r="D748" s="200"/>
      <c r="E748" s="286"/>
      <c r="F748" s="286"/>
      <c r="G748" s="287"/>
      <c r="H748" s="200"/>
      <c r="I748" s="200"/>
      <c r="J748" s="200"/>
      <c r="K748" s="200"/>
      <c r="L748" s="200"/>
      <c r="M748" s="200"/>
      <c r="N748" s="200"/>
      <c r="O748" s="200"/>
      <c r="P748" s="200"/>
      <c r="Q748" s="200"/>
      <c r="R748" s="200"/>
      <c r="S748" s="200"/>
      <c r="T748" s="200"/>
      <c r="U748" s="200"/>
      <c r="V748" s="200"/>
      <c r="W748" s="200"/>
      <c r="X748" s="200"/>
      <c r="Y748" s="200"/>
      <c r="Z748" s="200"/>
      <c r="AA748" s="200"/>
      <c r="AB748" s="200"/>
      <c r="AC748" s="200"/>
      <c r="AD748" s="200"/>
      <c r="AE748" s="200"/>
      <c r="AF748" s="200"/>
    </row>
    <row r="749" spans="1:32" ht="13">
      <c r="A749" s="200"/>
      <c r="B749" s="200"/>
      <c r="C749" s="200"/>
      <c r="D749" s="200"/>
      <c r="E749" s="286"/>
      <c r="F749" s="286"/>
      <c r="G749" s="287"/>
      <c r="H749" s="200"/>
      <c r="I749" s="200"/>
      <c r="J749" s="200"/>
      <c r="K749" s="200"/>
      <c r="L749" s="200"/>
      <c r="M749" s="200"/>
      <c r="N749" s="200"/>
      <c r="O749" s="200"/>
      <c r="P749" s="200"/>
      <c r="Q749" s="200"/>
      <c r="R749" s="200"/>
      <c r="S749" s="200"/>
      <c r="T749" s="200"/>
      <c r="U749" s="200"/>
      <c r="V749" s="200"/>
      <c r="W749" s="200"/>
      <c r="X749" s="200"/>
      <c r="Y749" s="200"/>
      <c r="Z749" s="200"/>
      <c r="AA749" s="200"/>
      <c r="AB749" s="200"/>
      <c r="AC749" s="200"/>
      <c r="AD749" s="200"/>
      <c r="AE749" s="200"/>
      <c r="AF749" s="200"/>
    </row>
    <row r="750" spans="1:32" ht="13">
      <c r="A750" s="200"/>
      <c r="B750" s="200"/>
      <c r="C750" s="200"/>
      <c r="D750" s="200"/>
      <c r="E750" s="286"/>
      <c r="F750" s="286"/>
      <c r="G750" s="287"/>
      <c r="H750" s="200"/>
      <c r="I750" s="200"/>
      <c r="J750" s="200"/>
      <c r="K750" s="200"/>
      <c r="L750" s="200"/>
      <c r="M750" s="200"/>
      <c r="N750" s="200"/>
      <c r="O750" s="200"/>
      <c r="P750" s="200"/>
      <c r="Q750" s="200"/>
      <c r="R750" s="200"/>
      <c r="S750" s="200"/>
      <c r="T750" s="200"/>
      <c r="U750" s="200"/>
      <c r="V750" s="200"/>
      <c r="W750" s="200"/>
      <c r="X750" s="200"/>
      <c r="Y750" s="200"/>
      <c r="Z750" s="200"/>
      <c r="AA750" s="200"/>
      <c r="AB750" s="200"/>
      <c r="AC750" s="200"/>
      <c r="AD750" s="200"/>
      <c r="AE750" s="200"/>
      <c r="AF750" s="200"/>
    </row>
    <row r="751" spans="1:32" ht="13">
      <c r="A751" s="200"/>
      <c r="B751" s="200"/>
      <c r="C751" s="200"/>
      <c r="D751" s="200"/>
      <c r="E751" s="286"/>
      <c r="F751" s="286"/>
      <c r="G751" s="287"/>
      <c r="H751" s="200"/>
      <c r="I751" s="200"/>
      <c r="J751" s="200"/>
      <c r="K751" s="200"/>
      <c r="L751" s="200"/>
      <c r="M751" s="200"/>
      <c r="N751" s="200"/>
      <c r="O751" s="200"/>
      <c r="P751" s="200"/>
      <c r="Q751" s="200"/>
      <c r="R751" s="200"/>
      <c r="S751" s="200"/>
      <c r="T751" s="200"/>
      <c r="U751" s="200"/>
      <c r="V751" s="200"/>
      <c r="W751" s="200"/>
      <c r="X751" s="200"/>
      <c r="Y751" s="200"/>
      <c r="Z751" s="200"/>
      <c r="AA751" s="200"/>
      <c r="AB751" s="200"/>
      <c r="AC751" s="200"/>
      <c r="AD751" s="200"/>
      <c r="AE751" s="200"/>
      <c r="AF751" s="200"/>
    </row>
    <row r="752" spans="1:32" ht="13">
      <c r="A752" s="200"/>
      <c r="B752" s="200"/>
      <c r="C752" s="200"/>
      <c r="D752" s="200"/>
      <c r="E752" s="286"/>
      <c r="F752" s="286"/>
      <c r="G752" s="287"/>
      <c r="H752" s="200"/>
      <c r="I752" s="200"/>
      <c r="J752" s="200"/>
      <c r="K752" s="200"/>
      <c r="L752" s="200"/>
      <c r="M752" s="200"/>
      <c r="N752" s="200"/>
      <c r="O752" s="200"/>
      <c r="P752" s="200"/>
      <c r="Q752" s="200"/>
      <c r="R752" s="200"/>
      <c r="S752" s="200"/>
      <c r="T752" s="200"/>
      <c r="U752" s="200"/>
      <c r="V752" s="200"/>
      <c r="W752" s="200"/>
      <c r="X752" s="200"/>
      <c r="Y752" s="200"/>
      <c r="Z752" s="200"/>
      <c r="AA752" s="200"/>
      <c r="AB752" s="200"/>
      <c r="AC752" s="200"/>
      <c r="AD752" s="200"/>
      <c r="AE752" s="200"/>
      <c r="AF752" s="200"/>
    </row>
    <row r="753" spans="1:32" ht="13">
      <c r="A753" s="200"/>
      <c r="B753" s="200"/>
      <c r="C753" s="200"/>
      <c r="D753" s="200"/>
      <c r="E753" s="286"/>
      <c r="F753" s="286"/>
      <c r="G753" s="287"/>
      <c r="H753" s="200"/>
      <c r="I753" s="200"/>
      <c r="J753" s="200"/>
      <c r="K753" s="200"/>
      <c r="L753" s="200"/>
      <c r="M753" s="200"/>
      <c r="N753" s="200"/>
      <c r="O753" s="200"/>
      <c r="P753" s="200"/>
      <c r="Q753" s="200"/>
      <c r="R753" s="200"/>
      <c r="S753" s="200"/>
      <c r="T753" s="200"/>
      <c r="U753" s="200"/>
      <c r="V753" s="200"/>
      <c r="W753" s="200"/>
      <c r="X753" s="200"/>
      <c r="Y753" s="200"/>
      <c r="Z753" s="200"/>
      <c r="AA753" s="200"/>
      <c r="AB753" s="200"/>
      <c r="AC753" s="200"/>
      <c r="AD753" s="200"/>
      <c r="AE753" s="200"/>
      <c r="AF753" s="200"/>
    </row>
    <row r="754" spans="1:32" ht="13">
      <c r="A754" s="200"/>
      <c r="B754" s="200"/>
      <c r="C754" s="200"/>
      <c r="D754" s="200"/>
      <c r="E754" s="286"/>
      <c r="F754" s="286"/>
      <c r="G754" s="287"/>
      <c r="H754" s="200"/>
      <c r="I754" s="200"/>
      <c r="J754" s="200"/>
      <c r="K754" s="200"/>
      <c r="L754" s="200"/>
      <c r="M754" s="200"/>
      <c r="N754" s="200"/>
      <c r="O754" s="200"/>
      <c r="P754" s="200"/>
      <c r="Q754" s="200"/>
      <c r="R754" s="200"/>
      <c r="S754" s="200"/>
      <c r="T754" s="200"/>
      <c r="U754" s="200"/>
      <c r="V754" s="200"/>
      <c r="W754" s="200"/>
      <c r="X754" s="200"/>
      <c r="Y754" s="200"/>
      <c r="Z754" s="200"/>
      <c r="AA754" s="200"/>
      <c r="AB754" s="200"/>
      <c r="AC754" s="200"/>
      <c r="AD754" s="200"/>
      <c r="AE754" s="200"/>
      <c r="AF754" s="200"/>
    </row>
    <row r="755" spans="1:32" ht="13">
      <c r="A755" s="200"/>
      <c r="B755" s="200"/>
      <c r="C755" s="200"/>
      <c r="D755" s="200"/>
      <c r="E755" s="286"/>
      <c r="F755" s="286"/>
      <c r="G755" s="287"/>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row>
    <row r="756" spans="1:32" ht="13">
      <c r="A756" s="200"/>
      <c r="B756" s="200"/>
      <c r="C756" s="200"/>
      <c r="D756" s="200"/>
      <c r="E756" s="286"/>
      <c r="F756" s="286"/>
      <c r="G756" s="287"/>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row>
    <row r="757" spans="1:32" ht="13">
      <c r="A757" s="200"/>
      <c r="B757" s="200"/>
      <c r="C757" s="200"/>
      <c r="D757" s="200"/>
      <c r="E757" s="286"/>
      <c r="F757" s="286"/>
      <c r="G757" s="287"/>
      <c r="H757" s="200"/>
      <c r="I757" s="200"/>
      <c r="J757" s="200"/>
      <c r="K757" s="200"/>
      <c r="L757" s="200"/>
      <c r="M757" s="200"/>
      <c r="N757" s="200"/>
      <c r="O757" s="200"/>
      <c r="P757" s="200"/>
      <c r="Q757" s="200"/>
      <c r="R757" s="200"/>
      <c r="S757" s="200"/>
      <c r="T757" s="200"/>
      <c r="U757" s="200"/>
      <c r="V757" s="200"/>
      <c r="W757" s="200"/>
      <c r="X757" s="200"/>
      <c r="Y757" s="200"/>
      <c r="Z757" s="200"/>
      <c r="AA757" s="200"/>
      <c r="AB757" s="200"/>
      <c r="AC757" s="200"/>
      <c r="AD757" s="200"/>
      <c r="AE757" s="200"/>
      <c r="AF757" s="200"/>
    </row>
    <row r="758" spans="1:32" ht="13">
      <c r="A758" s="200"/>
      <c r="B758" s="200"/>
      <c r="C758" s="200"/>
      <c r="D758" s="200"/>
      <c r="E758" s="286"/>
      <c r="F758" s="286"/>
      <c r="G758" s="287"/>
      <c r="H758" s="200"/>
      <c r="I758" s="200"/>
      <c r="J758" s="200"/>
      <c r="K758" s="200"/>
      <c r="L758" s="200"/>
      <c r="M758" s="200"/>
      <c r="N758" s="200"/>
      <c r="O758" s="200"/>
      <c r="P758" s="200"/>
      <c r="Q758" s="200"/>
      <c r="R758" s="200"/>
      <c r="S758" s="200"/>
      <c r="T758" s="200"/>
      <c r="U758" s="200"/>
      <c r="V758" s="200"/>
      <c r="W758" s="200"/>
      <c r="X758" s="200"/>
      <c r="Y758" s="200"/>
      <c r="Z758" s="200"/>
      <c r="AA758" s="200"/>
      <c r="AB758" s="200"/>
      <c r="AC758" s="200"/>
      <c r="AD758" s="200"/>
      <c r="AE758" s="200"/>
      <c r="AF758" s="200"/>
    </row>
    <row r="759" spans="1:32" ht="13">
      <c r="A759" s="200"/>
      <c r="B759" s="200"/>
      <c r="C759" s="200"/>
      <c r="D759" s="200"/>
      <c r="E759" s="286"/>
      <c r="F759" s="286"/>
      <c r="G759" s="287"/>
      <c r="H759" s="200"/>
      <c r="I759" s="200"/>
      <c r="J759" s="200"/>
      <c r="K759" s="200"/>
      <c r="L759" s="200"/>
      <c r="M759" s="200"/>
      <c r="N759" s="200"/>
      <c r="O759" s="200"/>
      <c r="P759" s="200"/>
      <c r="Q759" s="200"/>
      <c r="R759" s="200"/>
      <c r="S759" s="200"/>
      <c r="T759" s="200"/>
      <c r="U759" s="200"/>
      <c r="V759" s="200"/>
      <c r="W759" s="200"/>
      <c r="X759" s="200"/>
      <c r="Y759" s="200"/>
      <c r="Z759" s="200"/>
      <c r="AA759" s="200"/>
      <c r="AB759" s="200"/>
      <c r="AC759" s="200"/>
      <c r="AD759" s="200"/>
      <c r="AE759" s="200"/>
      <c r="AF759" s="200"/>
    </row>
    <row r="760" spans="1:32" ht="13">
      <c r="A760" s="200"/>
      <c r="B760" s="200"/>
      <c r="C760" s="200"/>
      <c r="D760" s="200"/>
      <c r="E760" s="286"/>
      <c r="F760" s="286"/>
      <c r="G760" s="287"/>
      <c r="H760" s="200"/>
      <c r="I760" s="200"/>
      <c r="J760" s="200"/>
      <c r="K760" s="200"/>
      <c r="L760" s="200"/>
      <c r="M760" s="200"/>
      <c r="N760" s="200"/>
      <c r="O760" s="200"/>
      <c r="P760" s="200"/>
      <c r="Q760" s="200"/>
      <c r="R760" s="200"/>
      <c r="S760" s="200"/>
      <c r="T760" s="200"/>
      <c r="U760" s="200"/>
      <c r="V760" s="200"/>
      <c r="W760" s="200"/>
      <c r="X760" s="200"/>
      <c r="Y760" s="200"/>
      <c r="Z760" s="200"/>
      <c r="AA760" s="200"/>
      <c r="AB760" s="200"/>
      <c r="AC760" s="200"/>
      <c r="AD760" s="200"/>
      <c r="AE760" s="200"/>
      <c r="AF760" s="200"/>
    </row>
    <row r="761" spans="1:32" ht="13">
      <c r="A761" s="200"/>
      <c r="B761" s="200"/>
      <c r="C761" s="200"/>
      <c r="D761" s="200"/>
      <c r="E761" s="286"/>
      <c r="F761" s="286"/>
      <c r="G761" s="287"/>
      <c r="H761" s="200"/>
      <c r="I761" s="200"/>
      <c r="J761" s="200"/>
      <c r="K761" s="200"/>
      <c r="L761" s="200"/>
      <c r="M761" s="200"/>
      <c r="N761" s="200"/>
      <c r="O761" s="200"/>
      <c r="P761" s="200"/>
      <c r="Q761" s="200"/>
      <c r="R761" s="200"/>
      <c r="S761" s="200"/>
      <c r="T761" s="200"/>
      <c r="U761" s="200"/>
      <c r="V761" s="200"/>
      <c r="W761" s="200"/>
      <c r="X761" s="200"/>
      <c r="Y761" s="200"/>
      <c r="Z761" s="200"/>
      <c r="AA761" s="200"/>
      <c r="AB761" s="200"/>
      <c r="AC761" s="200"/>
      <c r="AD761" s="200"/>
      <c r="AE761" s="200"/>
      <c r="AF761" s="200"/>
    </row>
    <row r="762" spans="1:32" ht="13">
      <c r="A762" s="200"/>
      <c r="B762" s="200"/>
      <c r="C762" s="200"/>
      <c r="D762" s="200"/>
      <c r="E762" s="286"/>
      <c r="F762" s="286"/>
      <c r="G762" s="287"/>
      <c r="H762" s="200"/>
      <c r="I762" s="200"/>
      <c r="J762" s="200"/>
      <c r="K762" s="200"/>
      <c r="L762" s="200"/>
      <c r="M762" s="200"/>
      <c r="N762" s="200"/>
      <c r="O762" s="200"/>
      <c r="P762" s="200"/>
      <c r="Q762" s="200"/>
      <c r="R762" s="200"/>
      <c r="S762" s="200"/>
      <c r="T762" s="200"/>
      <c r="U762" s="200"/>
      <c r="V762" s="200"/>
      <c r="W762" s="200"/>
      <c r="X762" s="200"/>
      <c r="Y762" s="200"/>
      <c r="Z762" s="200"/>
      <c r="AA762" s="200"/>
      <c r="AB762" s="200"/>
      <c r="AC762" s="200"/>
      <c r="AD762" s="200"/>
      <c r="AE762" s="200"/>
      <c r="AF762" s="200"/>
    </row>
    <row r="763" spans="1:32" ht="13">
      <c r="A763" s="200"/>
      <c r="B763" s="200"/>
      <c r="C763" s="200"/>
      <c r="D763" s="200"/>
      <c r="E763" s="286"/>
      <c r="F763" s="286"/>
      <c r="G763" s="287"/>
      <c r="H763" s="200"/>
      <c r="I763" s="200"/>
      <c r="J763" s="200"/>
      <c r="K763" s="200"/>
      <c r="L763" s="200"/>
      <c r="M763" s="200"/>
      <c r="N763" s="200"/>
      <c r="O763" s="200"/>
      <c r="P763" s="200"/>
      <c r="Q763" s="200"/>
      <c r="R763" s="200"/>
      <c r="S763" s="200"/>
      <c r="T763" s="200"/>
      <c r="U763" s="200"/>
      <c r="V763" s="200"/>
      <c r="W763" s="200"/>
      <c r="X763" s="200"/>
      <c r="Y763" s="200"/>
      <c r="Z763" s="200"/>
      <c r="AA763" s="200"/>
      <c r="AB763" s="200"/>
      <c r="AC763" s="200"/>
      <c r="AD763" s="200"/>
      <c r="AE763" s="200"/>
      <c r="AF763" s="200"/>
    </row>
    <row r="764" spans="1:32" ht="13">
      <c r="A764" s="200"/>
      <c r="B764" s="200"/>
      <c r="C764" s="200"/>
      <c r="D764" s="200"/>
      <c r="E764" s="286"/>
      <c r="F764" s="286"/>
      <c r="G764" s="287"/>
      <c r="H764" s="200"/>
      <c r="I764" s="200"/>
      <c r="J764" s="200"/>
      <c r="K764" s="200"/>
      <c r="L764" s="200"/>
      <c r="M764" s="200"/>
      <c r="N764" s="200"/>
      <c r="O764" s="200"/>
      <c r="P764" s="200"/>
      <c r="Q764" s="200"/>
      <c r="R764" s="200"/>
      <c r="S764" s="200"/>
      <c r="T764" s="200"/>
      <c r="U764" s="200"/>
      <c r="V764" s="200"/>
      <c r="W764" s="200"/>
      <c r="X764" s="200"/>
      <c r="Y764" s="200"/>
      <c r="Z764" s="200"/>
      <c r="AA764" s="200"/>
      <c r="AB764" s="200"/>
      <c r="AC764" s="200"/>
      <c r="AD764" s="200"/>
      <c r="AE764" s="200"/>
      <c r="AF764" s="200"/>
    </row>
    <row r="765" spans="1:32" ht="13">
      <c r="A765" s="200"/>
      <c r="B765" s="200"/>
      <c r="C765" s="200"/>
      <c r="D765" s="200"/>
      <c r="E765" s="286"/>
      <c r="F765" s="286"/>
      <c r="G765" s="287"/>
      <c r="H765" s="200"/>
      <c r="I765" s="200"/>
      <c r="J765" s="200"/>
      <c r="K765" s="200"/>
      <c r="L765" s="200"/>
      <c r="M765" s="200"/>
      <c r="N765" s="200"/>
      <c r="O765" s="200"/>
      <c r="P765" s="200"/>
      <c r="Q765" s="200"/>
      <c r="R765" s="200"/>
      <c r="S765" s="200"/>
      <c r="T765" s="200"/>
      <c r="U765" s="200"/>
      <c r="V765" s="200"/>
      <c r="W765" s="200"/>
      <c r="X765" s="200"/>
      <c r="Y765" s="200"/>
      <c r="Z765" s="200"/>
      <c r="AA765" s="200"/>
      <c r="AB765" s="200"/>
      <c r="AC765" s="200"/>
      <c r="AD765" s="200"/>
      <c r="AE765" s="200"/>
      <c r="AF765" s="200"/>
    </row>
    <row r="766" spans="1:32" ht="13">
      <c r="A766" s="200"/>
      <c r="B766" s="200"/>
      <c r="C766" s="200"/>
      <c r="D766" s="200"/>
      <c r="E766" s="286"/>
      <c r="F766" s="286"/>
      <c r="G766" s="287"/>
      <c r="H766" s="200"/>
      <c r="I766" s="200"/>
      <c r="J766" s="200"/>
      <c r="K766" s="200"/>
      <c r="L766" s="200"/>
      <c r="M766" s="200"/>
      <c r="N766" s="200"/>
      <c r="O766" s="200"/>
      <c r="P766" s="200"/>
      <c r="Q766" s="200"/>
      <c r="R766" s="200"/>
      <c r="S766" s="200"/>
      <c r="T766" s="200"/>
      <c r="U766" s="200"/>
      <c r="V766" s="200"/>
      <c r="W766" s="200"/>
      <c r="X766" s="200"/>
      <c r="Y766" s="200"/>
      <c r="Z766" s="200"/>
      <c r="AA766" s="200"/>
      <c r="AB766" s="200"/>
      <c r="AC766" s="200"/>
      <c r="AD766" s="200"/>
      <c r="AE766" s="200"/>
      <c r="AF766" s="200"/>
    </row>
    <row r="767" spans="1:32" ht="13">
      <c r="A767" s="200"/>
      <c r="B767" s="200"/>
      <c r="C767" s="200"/>
      <c r="D767" s="200"/>
      <c r="E767" s="286"/>
      <c r="F767" s="286"/>
      <c r="G767" s="287"/>
      <c r="H767" s="200"/>
      <c r="I767" s="200"/>
      <c r="J767" s="200"/>
      <c r="K767" s="200"/>
      <c r="L767" s="200"/>
      <c r="M767" s="200"/>
      <c r="N767" s="200"/>
      <c r="O767" s="200"/>
      <c r="P767" s="200"/>
      <c r="Q767" s="200"/>
      <c r="R767" s="200"/>
      <c r="S767" s="200"/>
      <c r="T767" s="200"/>
      <c r="U767" s="200"/>
      <c r="V767" s="200"/>
      <c r="W767" s="200"/>
      <c r="X767" s="200"/>
      <c r="Y767" s="200"/>
      <c r="Z767" s="200"/>
      <c r="AA767" s="200"/>
      <c r="AB767" s="200"/>
      <c r="AC767" s="200"/>
      <c r="AD767" s="200"/>
      <c r="AE767" s="200"/>
      <c r="AF767" s="200"/>
    </row>
    <row r="768" spans="1:32" ht="13">
      <c r="A768" s="200"/>
      <c r="B768" s="200"/>
      <c r="C768" s="200"/>
      <c r="D768" s="200"/>
      <c r="E768" s="286"/>
      <c r="F768" s="286"/>
      <c r="G768" s="287"/>
      <c r="H768" s="200"/>
      <c r="I768" s="200"/>
      <c r="J768" s="200"/>
      <c r="K768" s="200"/>
      <c r="L768" s="200"/>
      <c r="M768" s="200"/>
      <c r="N768" s="200"/>
      <c r="O768" s="200"/>
      <c r="P768" s="200"/>
      <c r="Q768" s="200"/>
      <c r="R768" s="200"/>
      <c r="S768" s="200"/>
      <c r="T768" s="200"/>
      <c r="U768" s="200"/>
      <c r="V768" s="200"/>
      <c r="W768" s="200"/>
      <c r="X768" s="200"/>
      <c r="Y768" s="200"/>
      <c r="Z768" s="200"/>
      <c r="AA768" s="200"/>
      <c r="AB768" s="200"/>
      <c r="AC768" s="200"/>
      <c r="AD768" s="200"/>
      <c r="AE768" s="200"/>
      <c r="AF768" s="200"/>
    </row>
    <row r="769" spans="1:32" ht="13">
      <c r="A769" s="200"/>
      <c r="B769" s="200"/>
      <c r="C769" s="200"/>
      <c r="D769" s="200"/>
      <c r="E769" s="286"/>
      <c r="F769" s="286"/>
      <c r="G769" s="287"/>
      <c r="H769" s="200"/>
      <c r="I769" s="200"/>
      <c r="J769" s="200"/>
      <c r="K769" s="200"/>
      <c r="L769" s="200"/>
      <c r="M769" s="200"/>
      <c r="N769" s="200"/>
      <c r="O769" s="200"/>
      <c r="P769" s="200"/>
      <c r="Q769" s="200"/>
      <c r="R769" s="200"/>
      <c r="S769" s="200"/>
      <c r="T769" s="200"/>
      <c r="U769" s="200"/>
      <c r="V769" s="200"/>
      <c r="W769" s="200"/>
      <c r="X769" s="200"/>
      <c r="Y769" s="200"/>
      <c r="Z769" s="200"/>
      <c r="AA769" s="200"/>
      <c r="AB769" s="200"/>
      <c r="AC769" s="200"/>
      <c r="AD769" s="200"/>
      <c r="AE769" s="200"/>
      <c r="AF769" s="200"/>
    </row>
    <row r="770" spans="1:32" ht="13">
      <c r="A770" s="200"/>
      <c r="B770" s="200"/>
      <c r="C770" s="200"/>
      <c r="D770" s="200"/>
      <c r="E770" s="286"/>
      <c r="F770" s="286"/>
      <c r="G770" s="287"/>
      <c r="H770" s="200"/>
      <c r="I770" s="200"/>
      <c r="J770" s="200"/>
      <c r="K770" s="200"/>
      <c r="L770" s="200"/>
      <c r="M770" s="200"/>
      <c r="N770" s="200"/>
      <c r="O770" s="200"/>
      <c r="P770" s="200"/>
      <c r="Q770" s="200"/>
      <c r="R770" s="200"/>
      <c r="S770" s="200"/>
      <c r="T770" s="200"/>
      <c r="U770" s="200"/>
      <c r="V770" s="200"/>
      <c r="W770" s="200"/>
      <c r="X770" s="200"/>
      <c r="Y770" s="200"/>
      <c r="Z770" s="200"/>
      <c r="AA770" s="200"/>
      <c r="AB770" s="200"/>
      <c r="AC770" s="200"/>
      <c r="AD770" s="200"/>
      <c r="AE770" s="200"/>
      <c r="AF770" s="200"/>
    </row>
    <row r="771" spans="1:32" ht="13">
      <c r="A771" s="200"/>
      <c r="B771" s="200"/>
      <c r="C771" s="200"/>
      <c r="D771" s="200"/>
      <c r="E771" s="286"/>
      <c r="F771" s="286"/>
      <c r="G771" s="287"/>
      <c r="H771" s="200"/>
      <c r="I771" s="200"/>
      <c r="J771" s="200"/>
      <c r="K771" s="200"/>
      <c r="L771" s="200"/>
      <c r="M771" s="200"/>
      <c r="N771" s="200"/>
      <c r="O771" s="200"/>
      <c r="P771" s="200"/>
      <c r="Q771" s="200"/>
      <c r="R771" s="200"/>
      <c r="S771" s="200"/>
      <c r="T771" s="200"/>
      <c r="U771" s="200"/>
      <c r="V771" s="200"/>
      <c r="W771" s="200"/>
      <c r="X771" s="200"/>
      <c r="Y771" s="200"/>
      <c r="Z771" s="200"/>
      <c r="AA771" s="200"/>
      <c r="AB771" s="200"/>
      <c r="AC771" s="200"/>
      <c r="AD771" s="200"/>
      <c r="AE771" s="200"/>
      <c r="AF771" s="200"/>
    </row>
    <row r="772" spans="1:32" ht="13">
      <c r="A772" s="200"/>
      <c r="B772" s="200"/>
      <c r="C772" s="200"/>
      <c r="D772" s="200"/>
      <c r="E772" s="286"/>
      <c r="F772" s="286"/>
      <c r="G772" s="287"/>
      <c r="H772" s="200"/>
      <c r="I772" s="200"/>
      <c r="J772" s="200"/>
      <c r="K772" s="200"/>
      <c r="L772" s="200"/>
      <c r="M772" s="200"/>
      <c r="N772" s="200"/>
      <c r="O772" s="200"/>
      <c r="P772" s="200"/>
      <c r="Q772" s="200"/>
      <c r="R772" s="200"/>
      <c r="S772" s="200"/>
      <c r="T772" s="200"/>
      <c r="U772" s="200"/>
      <c r="V772" s="200"/>
      <c r="W772" s="200"/>
      <c r="X772" s="200"/>
      <c r="Y772" s="200"/>
      <c r="Z772" s="200"/>
      <c r="AA772" s="200"/>
      <c r="AB772" s="200"/>
      <c r="AC772" s="200"/>
      <c r="AD772" s="200"/>
      <c r="AE772" s="200"/>
      <c r="AF772" s="200"/>
    </row>
    <row r="773" spans="1:32" ht="13">
      <c r="A773" s="200"/>
      <c r="B773" s="200"/>
      <c r="C773" s="200"/>
      <c r="D773" s="200"/>
      <c r="E773" s="286"/>
      <c r="F773" s="286"/>
      <c r="G773" s="287"/>
      <c r="H773" s="200"/>
      <c r="I773" s="200"/>
      <c r="J773" s="200"/>
      <c r="K773" s="200"/>
      <c r="L773" s="200"/>
      <c r="M773" s="200"/>
      <c r="N773" s="200"/>
      <c r="O773" s="200"/>
      <c r="P773" s="200"/>
      <c r="Q773" s="200"/>
      <c r="R773" s="200"/>
      <c r="S773" s="200"/>
      <c r="T773" s="200"/>
      <c r="U773" s="200"/>
      <c r="V773" s="200"/>
      <c r="W773" s="200"/>
      <c r="X773" s="200"/>
      <c r="Y773" s="200"/>
      <c r="Z773" s="200"/>
      <c r="AA773" s="200"/>
      <c r="AB773" s="200"/>
      <c r="AC773" s="200"/>
      <c r="AD773" s="200"/>
      <c r="AE773" s="200"/>
      <c r="AF773" s="200"/>
    </row>
    <row r="774" spans="1:32" ht="13">
      <c r="A774" s="200"/>
      <c r="B774" s="200"/>
      <c r="C774" s="200"/>
      <c r="D774" s="200"/>
      <c r="E774" s="286"/>
      <c r="F774" s="286"/>
      <c r="G774" s="287"/>
      <c r="H774" s="200"/>
      <c r="I774" s="200"/>
      <c r="J774" s="200"/>
      <c r="K774" s="200"/>
      <c r="L774" s="200"/>
      <c r="M774" s="200"/>
      <c r="N774" s="200"/>
      <c r="O774" s="200"/>
      <c r="P774" s="200"/>
      <c r="Q774" s="200"/>
      <c r="R774" s="200"/>
      <c r="S774" s="200"/>
      <c r="T774" s="200"/>
      <c r="U774" s="200"/>
      <c r="V774" s="200"/>
      <c r="W774" s="200"/>
      <c r="X774" s="200"/>
      <c r="Y774" s="200"/>
      <c r="Z774" s="200"/>
      <c r="AA774" s="200"/>
      <c r="AB774" s="200"/>
      <c r="AC774" s="200"/>
      <c r="AD774" s="200"/>
      <c r="AE774" s="200"/>
      <c r="AF774" s="200"/>
    </row>
    <row r="775" spans="1:32" ht="13">
      <c r="A775" s="200"/>
      <c r="B775" s="200"/>
      <c r="C775" s="200"/>
      <c r="D775" s="200"/>
      <c r="E775" s="286"/>
      <c r="F775" s="286"/>
      <c r="G775" s="287"/>
      <c r="H775" s="200"/>
      <c r="I775" s="200"/>
      <c r="J775" s="200"/>
      <c r="K775" s="200"/>
      <c r="L775" s="200"/>
      <c r="M775" s="200"/>
      <c r="N775" s="200"/>
      <c r="O775" s="200"/>
      <c r="P775" s="200"/>
      <c r="Q775" s="200"/>
      <c r="R775" s="200"/>
      <c r="S775" s="200"/>
      <c r="T775" s="200"/>
      <c r="U775" s="200"/>
      <c r="V775" s="200"/>
      <c r="W775" s="200"/>
      <c r="X775" s="200"/>
      <c r="Y775" s="200"/>
      <c r="Z775" s="200"/>
      <c r="AA775" s="200"/>
      <c r="AB775" s="200"/>
      <c r="AC775" s="200"/>
      <c r="AD775" s="200"/>
      <c r="AE775" s="200"/>
      <c r="AF775" s="200"/>
    </row>
    <row r="776" spans="1:32" ht="13">
      <c r="A776" s="200"/>
      <c r="B776" s="200"/>
      <c r="C776" s="200"/>
      <c r="D776" s="200"/>
      <c r="E776" s="286"/>
      <c r="F776" s="286"/>
      <c r="G776" s="287"/>
      <c r="H776" s="200"/>
      <c r="I776" s="200"/>
      <c r="J776" s="200"/>
      <c r="K776" s="200"/>
      <c r="L776" s="200"/>
      <c r="M776" s="200"/>
      <c r="N776" s="200"/>
      <c r="O776" s="200"/>
      <c r="P776" s="200"/>
      <c r="Q776" s="200"/>
      <c r="R776" s="200"/>
      <c r="S776" s="200"/>
      <c r="T776" s="200"/>
      <c r="U776" s="200"/>
      <c r="V776" s="200"/>
      <c r="W776" s="200"/>
      <c r="X776" s="200"/>
      <c r="Y776" s="200"/>
      <c r="Z776" s="200"/>
      <c r="AA776" s="200"/>
      <c r="AB776" s="200"/>
      <c r="AC776" s="200"/>
      <c r="AD776" s="200"/>
      <c r="AE776" s="200"/>
      <c r="AF776" s="200"/>
    </row>
    <row r="777" spans="1:32" ht="13">
      <c r="A777" s="200"/>
      <c r="B777" s="200"/>
      <c r="C777" s="200"/>
      <c r="D777" s="200"/>
      <c r="E777" s="286"/>
      <c r="F777" s="286"/>
      <c r="G777" s="287"/>
      <c r="H777" s="200"/>
      <c r="I777" s="200"/>
      <c r="J777" s="200"/>
      <c r="K777" s="200"/>
      <c r="L777" s="200"/>
      <c r="M777" s="200"/>
      <c r="N777" s="200"/>
      <c r="O777" s="200"/>
      <c r="P777" s="200"/>
      <c r="Q777" s="200"/>
      <c r="R777" s="200"/>
      <c r="S777" s="200"/>
      <c r="T777" s="200"/>
      <c r="U777" s="200"/>
      <c r="V777" s="200"/>
      <c r="W777" s="200"/>
      <c r="X777" s="200"/>
      <c r="Y777" s="200"/>
      <c r="Z777" s="200"/>
      <c r="AA777" s="200"/>
      <c r="AB777" s="200"/>
      <c r="AC777" s="200"/>
      <c r="AD777" s="200"/>
      <c r="AE777" s="200"/>
      <c r="AF777" s="200"/>
    </row>
    <row r="778" spans="1:32" ht="13">
      <c r="A778" s="200"/>
      <c r="B778" s="200"/>
      <c r="C778" s="200"/>
      <c r="D778" s="200"/>
      <c r="E778" s="286"/>
      <c r="F778" s="286"/>
      <c r="G778" s="287"/>
      <c r="H778" s="200"/>
      <c r="I778" s="200"/>
      <c r="J778" s="200"/>
      <c r="K778" s="200"/>
      <c r="L778" s="200"/>
      <c r="M778" s="200"/>
      <c r="N778" s="200"/>
      <c r="O778" s="200"/>
      <c r="P778" s="200"/>
      <c r="Q778" s="200"/>
      <c r="R778" s="200"/>
      <c r="S778" s="200"/>
      <c r="T778" s="200"/>
      <c r="U778" s="200"/>
      <c r="V778" s="200"/>
      <c r="W778" s="200"/>
      <c r="X778" s="200"/>
      <c r="Y778" s="200"/>
      <c r="Z778" s="200"/>
      <c r="AA778" s="200"/>
      <c r="AB778" s="200"/>
      <c r="AC778" s="200"/>
      <c r="AD778" s="200"/>
      <c r="AE778" s="200"/>
      <c r="AF778" s="200"/>
    </row>
    <row r="779" spans="1:32" ht="13">
      <c r="A779" s="200"/>
      <c r="B779" s="200"/>
      <c r="C779" s="200"/>
      <c r="D779" s="200"/>
      <c r="E779" s="286"/>
      <c r="F779" s="286"/>
      <c r="G779" s="287"/>
      <c r="H779" s="200"/>
      <c r="I779" s="200"/>
      <c r="J779" s="200"/>
      <c r="K779" s="200"/>
      <c r="L779" s="200"/>
      <c r="M779" s="200"/>
      <c r="N779" s="200"/>
      <c r="O779" s="200"/>
      <c r="P779" s="200"/>
      <c r="Q779" s="200"/>
      <c r="R779" s="200"/>
      <c r="S779" s="200"/>
      <c r="T779" s="200"/>
      <c r="U779" s="200"/>
      <c r="V779" s="200"/>
      <c r="W779" s="200"/>
      <c r="X779" s="200"/>
      <c r="Y779" s="200"/>
      <c r="Z779" s="200"/>
      <c r="AA779" s="200"/>
      <c r="AB779" s="200"/>
      <c r="AC779" s="200"/>
      <c r="AD779" s="200"/>
      <c r="AE779" s="200"/>
      <c r="AF779" s="200"/>
    </row>
    <row r="780" spans="1:32" ht="13">
      <c r="A780" s="200"/>
      <c r="B780" s="200"/>
      <c r="C780" s="200"/>
      <c r="D780" s="200"/>
      <c r="E780" s="286"/>
      <c r="F780" s="286"/>
      <c r="G780" s="287"/>
      <c r="H780" s="200"/>
      <c r="I780" s="200"/>
      <c r="J780" s="200"/>
      <c r="K780" s="200"/>
      <c r="L780" s="200"/>
      <c r="M780" s="200"/>
      <c r="N780" s="200"/>
      <c r="O780" s="200"/>
      <c r="P780" s="200"/>
      <c r="Q780" s="200"/>
      <c r="R780" s="200"/>
      <c r="S780" s="200"/>
      <c r="T780" s="200"/>
      <c r="U780" s="200"/>
      <c r="V780" s="200"/>
      <c r="W780" s="200"/>
      <c r="X780" s="200"/>
      <c r="Y780" s="200"/>
      <c r="Z780" s="200"/>
      <c r="AA780" s="200"/>
      <c r="AB780" s="200"/>
      <c r="AC780" s="200"/>
      <c r="AD780" s="200"/>
      <c r="AE780" s="200"/>
      <c r="AF780" s="200"/>
    </row>
    <row r="781" spans="1:32" ht="13">
      <c r="A781" s="200"/>
      <c r="B781" s="200"/>
      <c r="C781" s="200"/>
      <c r="D781" s="200"/>
      <c r="E781" s="286"/>
      <c r="F781" s="286"/>
      <c r="G781" s="287"/>
      <c r="H781" s="200"/>
      <c r="I781" s="200"/>
      <c r="J781" s="200"/>
      <c r="K781" s="200"/>
      <c r="L781" s="200"/>
      <c r="M781" s="200"/>
      <c r="N781" s="200"/>
      <c r="O781" s="200"/>
      <c r="P781" s="200"/>
      <c r="Q781" s="200"/>
      <c r="R781" s="200"/>
      <c r="S781" s="200"/>
      <c r="T781" s="200"/>
      <c r="U781" s="200"/>
      <c r="V781" s="200"/>
      <c r="W781" s="200"/>
      <c r="X781" s="200"/>
      <c r="Y781" s="200"/>
      <c r="Z781" s="200"/>
      <c r="AA781" s="200"/>
      <c r="AB781" s="200"/>
      <c r="AC781" s="200"/>
      <c r="AD781" s="200"/>
      <c r="AE781" s="200"/>
      <c r="AF781" s="200"/>
    </row>
    <row r="782" spans="1:32" ht="13">
      <c r="A782" s="200"/>
      <c r="B782" s="200"/>
      <c r="C782" s="200"/>
      <c r="D782" s="200"/>
      <c r="E782" s="286"/>
      <c r="F782" s="286"/>
      <c r="G782" s="287"/>
      <c r="H782" s="200"/>
      <c r="I782" s="200"/>
      <c r="J782" s="200"/>
      <c r="K782" s="200"/>
      <c r="L782" s="200"/>
      <c r="M782" s="200"/>
      <c r="N782" s="200"/>
      <c r="O782" s="200"/>
      <c r="P782" s="200"/>
      <c r="Q782" s="200"/>
      <c r="R782" s="200"/>
      <c r="S782" s="200"/>
      <c r="T782" s="200"/>
      <c r="U782" s="200"/>
      <c r="V782" s="200"/>
      <c r="W782" s="200"/>
      <c r="X782" s="200"/>
      <c r="Y782" s="200"/>
      <c r="Z782" s="200"/>
      <c r="AA782" s="200"/>
      <c r="AB782" s="200"/>
      <c r="AC782" s="200"/>
      <c r="AD782" s="200"/>
      <c r="AE782" s="200"/>
      <c r="AF782" s="200"/>
    </row>
    <row r="783" spans="1:32" ht="13">
      <c r="A783" s="200"/>
      <c r="B783" s="200"/>
      <c r="C783" s="200"/>
      <c r="D783" s="200"/>
      <c r="E783" s="286"/>
      <c r="F783" s="286"/>
      <c r="G783" s="287"/>
      <c r="H783" s="200"/>
      <c r="I783" s="200"/>
      <c r="J783" s="200"/>
      <c r="K783" s="200"/>
      <c r="L783" s="200"/>
      <c r="M783" s="200"/>
      <c r="N783" s="200"/>
      <c r="O783" s="200"/>
      <c r="P783" s="200"/>
      <c r="Q783" s="200"/>
      <c r="R783" s="200"/>
      <c r="S783" s="200"/>
      <c r="T783" s="200"/>
      <c r="U783" s="200"/>
      <c r="V783" s="200"/>
      <c r="W783" s="200"/>
      <c r="X783" s="200"/>
      <c r="Y783" s="200"/>
      <c r="Z783" s="200"/>
      <c r="AA783" s="200"/>
      <c r="AB783" s="200"/>
      <c r="AC783" s="200"/>
      <c r="AD783" s="200"/>
      <c r="AE783" s="200"/>
      <c r="AF783" s="200"/>
    </row>
    <row r="784" spans="1:32" ht="13">
      <c r="A784" s="200"/>
      <c r="B784" s="200"/>
      <c r="C784" s="200"/>
      <c r="D784" s="200"/>
      <c r="E784" s="286"/>
      <c r="F784" s="286"/>
      <c r="G784" s="287"/>
      <c r="H784" s="200"/>
      <c r="I784" s="200"/>
      <c r="J784" s="200"/>
      <c r="K784" s="200"/>
      <c r="L784" s="200"/>
      <c r="M784" s="200"/>
      <c r="N784" s="200"/>
      <c r="O784" s="200"/>
      <c r="P784" s="200"/>
      <c r="Q784" s="200"/>
      <c r="R784" s="200"/>
      <c r="S784" s="200"/>
      <c r="T784" s="200"/>
      <c r="U784" s="200"/>
      <c r="V784" s="200"/>
      <c r="W784" s="200"/>
      <c r="X784" s="200"/>
      <c r="Y784" s="200"/>
      <c r="Z784" s="200"/>
      <c r="AA784" s="200"/>
      <c r="AB784" s="200"/>
      <c r="AC784" s="200"/>
      <c r="AD784" s="200"/>
      <c r="AE784" s="200"/>
      <c r="AF784" s="200"/>
    </row>
    <row r="785" spans="1:32" ht="13">
      <c r="A785" s="200"/>
      <c r="B785" s="200"/>
      <c r="C785" s="200"/>
      <c r="D785" s="200"/>
      <c r="E785" s="286"/>
      <c r="F785" s="286"/>
      <c r="G785" s="287"/>
      <c r="H785" s="200"/>
      <c r="I785" s="200"/>
      <c r="J785" s="200"/>
      <c r="K785" s="200"/>
      <c r="L785" s="200"/>
      <c r="M785" s="200"/>
      <c r="N785" s="200"/>
      <c r="O785" s="200"/>
      <c r="P785" s="200"/>
      <c r="Q785" s="200"/>
      <c r="R785" s="200"/>
      <c r="S785" s="200"/>
      <c r="T785" s="200"/>
      <c r="U785" s="200"/>
      <c r="V785" s="200"/>
      <c r="W785" s="200"/>
      <c r="X785" s="200"/>
      <c r="Y785" s="200"/>
      <c r="Z785" s="200"/>
      <c r="AA785" s="200"/>
      <c r="AB785" s="200"/>
      <c r="AC785" s="200"/>
      <c r="AD785" s="200"/>
      <c r="AE785" s="200"/>
      <c r="AF785" s="200"/>
    </row>
    <row r="786" spans="1:32" ht="13">
      <c r="A786" s="200"/>
      <c r="B786" s="200"/>
      <c r="C786" s="200"/>
      <c r="D786" s="200"/>
      <c r="E786" s="286"/>
      <c r="F786" s="286"/>
      <c r="G786" s="287"/>
      <c r="H786" s="200"/>
      <c r="I786" s="200"/>
      <c r="J786" s="200"/>
      <c r="K786" s="200"/>
      <c r="L786" s="200"/>
      <c r="M786" s="200"/>
      <c r="N786" s="200"/>
      <c r="O786" s="200"/>
      <c r="P786" s="200"/>
      <c r="Q786" s="200"/>
      <c r="R786" s="200"/>
      <c r="S786" s="200"/>
      <c r="T786" s="200"/>
      <c r="U786" s="200"/>
      <c r="V786" s="200"/>
      <c r="W786" s="200"/>
      <c r="X786" s="200"/>
      <c r="Y786" s="200"/>
      <c r="Z786" s="200"/>
      <c r="AA786" s="200"/>
      <c r="AB786" s="200"/>
      <c r="AC786" s="200"/>
      <c r="AD786" s="200"/>
      <c r="AE786" s="200"/>
      <c r="AF786" s="200"/>
    </row>
    <row r="787" spans="1:32" ht="13">
      <c r="A787" s="200"/>
      <c r="B787" s="200"/>
      <c r="C787" s="200"/>
      <c r="D787" s="200"/>
      <c r="E787" s="286"/>
      <c r="F787" s="286"/>
      <c r="G787" s="287"/>
      <c r="H787" s="200"/>
      <c r="I787" s="200"/>
      <c r="J787" s="200"/>
      <c r="K787" s="200"/>
      <c r="L787" s="200"/>
      <c r="M787" s="200"/>
      <c r="N787" s="200"/>
      <c r="O787" s="200"/>
      <c r="P787" s="200"/>
      <c r="Q787" s="200"/>
      <c r="R787" s="200"/>
      <c r="S787" s="200"/>
      <c r="T787" s="200"/>
      <c r="U787" s="200"/>
      <c r="V787" s="200"/>
      <c r="W787" s="200"/>
      <c r="X787" s="200"/>
      <c r="Y787" s="200"/>
      <c r="Z787" s="200"/>
      <c r="AA787" s="200"/>
      <c r="AB787" s="200"/>
      <c r="AC787" s="200"/>
      <c r="AD787" s="200"/>
      <c r="AE787" s="200"/>
      <c r="AF787" s="200"/>
    </row>
    <row r="788" spans="1:32" ht="13">
      <c r="A788" s="200"/>
      <c r="B788" s="200"/>
      <c r="C788" s="200"/>
      <c r="D788" s="200"/>
      <c r="E788" s="286"/>
      <c r="F788" s="286"/>
      <c r="G788" s="287"/>
      <c r="H788" s="200"/>
      <c r="I788" s="200"/>
      <c r="J788" s="200"/>
      <c r="K788" s="200"/>
      <c r="L788" s="200"/>
      <c r="M788" s="200"/>
      <c r="N788" s="200"/>
      <c r="O788" s="200"/>
      <c r="P788" s="200"/>
      <c r="Q788" s="200"/>
      <c r="R788" s="200"/>
      <c r="S788" s="200"/>
      <c r="T788" s="200"/>
      <c r="U788" s="200"/>
      <c r="V788" s="200"/>
      <c r="W788" s="200"/>
      <c r="X788" s="200"/>
      <c r="Y788" s="200"/>
      <c r="Z788" s="200"/>
      <c r="AA788" s="200"/>
      <c r="AB788" s="200"/>
      <c r="AC788" s="200"/>
      <c r="AD788" s="200"/>
      <c r="AE788" s="200"/>
      <c r="AF788" s="200"/>
    </row>
    <row r="789" spans="1:32" ht="13">
      <c r="A789" s="200"/>
      <c r="B789" s="200"/>
      <c r="C789" s="200"/>
      <c r="D789" s="200"/>
      <c r="E789" s="286"/>
      <c r="F789" s="286"/>
      <c r="G789" s="287"/>
      <c r="H789" s="200"/>
      <c r="I789" s="200"/>
      <c r="J789" s="200"/>
      <c r="K789" s="200"/>
      <c r="L789" s="200"/>
      <c r="M789" s="200"/>
      <c r="N789" s="200"/>
      <c r="O789" s="200"/>
      <c r="P789" s="200"/>
      <c r="Q789" s="200"/>
      <c r="R789" s="200"/>
      <c r="S789" s="200"/>
      <c r="T789" s="200"/>
      <c r="U789" s="200"/>
      <c r="V789" s="200"/>
      <c r="W789" s="200"/>
      <c r="X789" s="200"/>
      <c r="Y789" s="200"/>
      <c r="Z789" s="200"/>
      <c r="AA789" s="200"/>
      <c r="AB789" s="200"/>
      <c r="AC789" s="200"/>
      <c r="AD789" s="200"/>
      <c r="AE789" s="200"/>
      <c r="AF789" s="200"/>
    </row>
    <row r="790" spans="1:32" ht="13">
      <c r="A790" s="200"/>
      <c r="B790" s="200"/>
      <c r="C790" s="200"/>
      <c r="D790" s="200"/>
      <c r="E790" s="286"/>
      <c r="F790" s="286"/>
      <c r="G790" s="287"/>
      <c r="H790" s="200"/>
      <c r="I790" s="200"/>
      <c r="J790" s="200"/>
      <c r="K790" s="200"/>
      <c r="L790" s="200"/>
      <c r="M790" s="200"/>
      <c r="N790" s="200"/>
      <c r="O790" s="200"/>
      <c r="P790" s="200"/>
      <c r="Q790" s="200"/>
      <c r="R790" s="200"/>
      <c r="S790" s="200"/>
      <c r="T790" s="200"/>
      <c r="U790" s="200"/>
      <c r="V790" s="200"/>
      <c r="W790" s="200"/>
      <c r="X790" s="200"/>
      <c r="Y790" s="200"/>
      <c r="Z790" s="200"/>
      <c r="AA790" s="200"/>
      <c r="AB790" s="200"/>
      <c r="AC790" s="200"/>
      <c r="AD790" s="200"/>
      <c r="AE790" s="200"/>
      <c r="AF790" s="200"/>
    </row>
    <row r="791" spans="1:32" ht="13">
      <c r="A791" s="200"/>
      <c r="B791" s="200"/>
      <c r="C791" s="200"/>
      <c r="D791" s="200"/>
      <c r="E791" s="286"/>
      <c r="F791" s="286"/>
      <c r="G791" s="287"/>
      <c r="H791" s="200"/>
      <c r="I791" s="200"/>
      <c r="J791" s="200"/>
      <c r="K791" s="200"/>
      <c r="L791" s="200"/>
      <c r="M791" s="200"/>
      <c r="N791" s="200"/>
      <c r="O791" s="200"/>
      <c r="P791" s="200"/>
      <c r="Q791" s="200"/>
      <c r="R791" s="200"/>
      <c r="S791" s="200"/>
      <c r="T791" s="200"/>
      <c r="U791" s="200"/>
      <c r="V791" s="200"/>
      <c r="W791" s="200"/>
      <c r="X791" s="200"/>
      <c r="Y791" s="200"/>
      <c r="Z791" s="200"/>
      <c r="AA791" s="200"/>
      <c r="AB791" s="200"/>
      <c r="AC791" s="200"/>
      <c r="AD791" s="200"/>
      <c r="AE791" s="200"/>
      <c r="AF791" s="200"/>
    </row>
    <row r="792" spans="1:32" ht="13">
      <c r="A792" s="200"/>
      <c r="B792" s="200"/>
      <c r="C792" s="200"/>
      <c r="D792" s="200"/>
      <c r="E792" s="286"/>
      <c r="F792" s="286"/>
      <c r="G792" s="287"/>
      <c r="H792" s="200"/>
      <c r="I792" s="200"/>
      <c r="J792" s="200"/>
      <c r="K792" s="200"/>
      <c r="L792" s="200"/>
      <c r="M792" s="200"/>
      <c r="N792" s="200"/>
      <c r="O792" s="200"/>
      <c r="P792" s="200"/>
      <c r="Q792" s="200"/>
      <c r="R792" s="200"/>
      <c r="S792" s="200"/>
      <c r="T792" s="200"/>
      <c r="U792" s="200"/>
      <c r="V792" s="200"/>
      <c r="W792" s="200"/>
      <c r="X792" s="200"/>
      <c r="Y792" s="200"/>
      <c r="Z792" s="200"/>
      <c r="AA792" s="200"/>
      <c r="AB792" s="200"/>
      <c r="AC792" s="200"/>
      <c r="AD792" s="200"/>
      <c r="AE792" s="200"/>
      <c r="AF792" s="200"/>
    </row>
    <row r="793" spans="1:32" ht="13">
      <c r="A793" s="200"/>
      <c r="B793" s="200"/>
      <c r="C793" s="200"/>
      <c r="D793" s="200"/>
      <c r="E793" s="286"/>
      <c r="F793" s="286"/>
      <c r="G793" s="287"/>
      <c r="H793" s="200"/>
      <c r="I793" s="200"/>
      <c r="J793" s="200"/>
      <c r="K793" s="200"/>
      <c r="L793" s="200"/>
      <c r="M793" s="200"/>
      <c r="N793" s="200"/>
      <c r="O793" s="200"/>
      <c r="P793" s="200"/>
      <c r="Q793" s="200"/>
      <c r="R793" s="200"/>
      <c r="S793" s="200"/>
      <c r="T793" s="200"/>
      <c r="U793" s="200"/>
      <c r="V793" s="200"/>
      <c r="W793" s="200"/>
      <c r="X793" s="200"/>
      <c r="Y793" s="200"/>
      <c r="Z793" s="200"/>
      <c r="AA793" s="200"/>
      <c r="AB793" s="200"/>
      <c r="AC793" s="200"/>
      <c r="AD793" s="200"/>
      <c r="AE793" s="200"/>
      <c r="AF793" s="200"/>
    </row>
    <row r="794" spans="1:32" ht="13">
      <c r="A794" s="200"/>
      <c r="B794" s="200"/>
      <c r="C794" s="200"/>
      <c r="D794" s="200"/>
      <c r="E794" s="286"/>
      <c r="F794" s="286"/>
      <c r="G794" s="287"/>
      <c r="H794" s="200"/>
      <c r="I794" s="200"/>
      <c r="J794" s="200"/>
      <c r="K794" s="200"/>
      <c r="L794" s="200"/>
      <c r="M794" s="200"/>
      <c r="N794" s="200"/>
      <c r="O794" s="200"/>
      <c r="P794" s="200"/>
      <c r="Q794" s="200"/>
      <c r="R794" s="200"/>
      <c r="S794" s="200"/>
      <c r="T794" s="200"/>
      <c r="U794" s="200"/>
      <c r="V794" s="200"/>
      <c r="W794" s="200"/>
      <c r="X794" s="200"/>
      <c r="Y794" s="200"/>
      <c r="Z794" s="200"/>
      <c r="AA794" s="200"/>
      <c r="AB794" s="200"/>
      <c r="AC794" s="200"/>
      <c r="AD794" s="200"/>
      <c r="AE794" s="200"/>
      <c r="AF794" s="200"/>
    </row>
    <row r="795" spans="1:32" ht="13">
      <c r="A795" s="200"/>
      <c r="B795" s="200"/>
      <c r="C795" s="200"/>
      <c r="D795" s="200"/>
      <c r="E795" s="286"/>
      <c r="F795" s="286"/>
      <c r="G795" s="287"/>
      <c r="H795" s="200"/>
      <c r="I795" s="200"/>
      <c r="J795" s="200"/>
      <c r="K795" s="200"/>
      <c r="L795" s="200"/>
      <c r="M795" s="200"/>
      <c r="N795" s="200"/>
      <c r="O795" s="200"/>
      <c r="P795" s="200"/>
      <c r="Q795" s="200"/>
      <c r="R795" s="200"/>
      <c r="S795" s="200"/>
      <c r="T795" s="200"/>
      <c r="U795" s="200"/>
      <c r="V795" s="200"/>
      <c r="W795" s="200"/>
      <c r="X795" s="200"/>
      <c r="Y795" s="200"/>
      <c r="Z795" s="200"/>
      <c r="AA795" s="200"/>
      <c r="AB795" s="200"/>
      <c r="AC795" s="200"/>
      <c r="AD795" s="200"/>
      <c r="AE795" s="200"/>
      <c r="AF795" s="200"/>
    </row>
    <row r="796" spans="1:32" ht="13">
      <c r="A796" s="200"/>
      <c r="B796" s="200"/>
      <c r="C796" s="200"/>
      <c r="D796" s="200"/>
      <c r="E796" s="286"/>
      <c r="F796" s="286"/>
      <c r="G796" s="287"/>
      <c r="H796" s="200"/>
      <c r="I796" s="200"/>
      <c r="J796" s="200"/>
      <c r="K796" s="200"/>
      <c r="L796" s="200"/>
      <c r="M796" s="200"/>
      <c r="N796" s="200"/>
      <c r="O796" s="200"/>
      <c r="P796" s="200"/>
      <c r="Q796" s="200"/>
      <c r="R796" s="200"/>
      <c r="S796" s="200"/>
      <c r="T796" s="200"/>
      <c r="U796" s="200"/>
      <c r="V796" s="200"/>
      <c r="W796" s="200"/>
      <c r="X796" s="200"/>
      <c r="Y796" s="200"/>
      <c r="Z796" s="200"/>
      <c r="AA796" s="200"/>
      <c r="AB796" s="200"/>
      <c r="AC796" s="200"/>
      <c r="AD796" s="200"/>
      <c r="AE796" s="200"/>
      <c r="AF796" s="200"/>
    </row>
    <row r="797" spans="1:32" ht="13">
      <c r="A797" s="200"/>
      <c r="B797" s="200"/>
      <c r="C797" s="200"/>
      <c r="D797" s="200"/>
      <c r="E797" s="286"/>
      <c r="F797" s="286"/>
      <c r="G797" s="287"/>
      <c r="H797" s="200"/>
      <c r="I797" s="200"/>
      <c r="J797" s="200"/>
      <c r="K797" s="200"/>
      <c r="L797" s="200"/>
      <c r="M797" s="200"/>
      <c r="N797" s="200"/>
      <c r="O797" s="200"/>
      <c r="P797" s="200"/>
      <c r="Q797" s="200"/>
      <c r="R797" s="200"/>
      <c r="S797" s="200"/>
      <c r="T797" s="200"/>
      <c r="U797" s="200"/>
      <c r="V797" s="200"/>
      <c r="W797" s="200"/>
      <c r="X797" s="200"/>
      <c r="Y797" s="200"/>
      <c r="Z797" s="200"/>
      <c r="AA797" s="200"/>
      <c r="AB797" s="200"/>
      <c r="AC797" s="200"/>
      <c r="AD797" s="200"/>
      <c r="AE797" s="200"/>
      <c r="AF797" s="200"/>
    </row>
    <row r="798" spans="1:32" ht="13">
      <c r="A798" s="200"/>
      <c r="B798" s="200"/>
      <c r="C798" s="200"/>
      <c r="D798" s="200"/>
      <c r="E798" s="286"/>
      <c r="F798" s="286"/>
      <c r="G798" s="287"/>
      <c r="H798" s="200"/>
      <c r="I798" s="200"/>
      <c r="J798" s="200"/>
      <c r="K798" s="200"/>
      <c r="L798" s="200"/>
      <c r="M798" s="200"/>
      <c r="N798" s="200"/>
      <c r="O798" s="200"/>
      <c r="P798" s="200"/>
      <c r="Q798" s="200"/>
      <c r="R798" s="200"/>
      <c r="S798" s="200"/>
      <c r="T798" s="200"/>
      <c r="U798" s="200"/>
      <c r="V798" s="200"/>
      <c r="W798" s="200"/>
      <c r="X798" s="200"/>
      <c r="Y798" s="200"/>
      <c r="Z798" s="200"/>
      <c r="AA798" s="200"/>
      <c r="AB798" s="200"/>
      <c r="AC798" s="200"/>
      <c r="AD798" s="200"/>
      <c r="AE798" s="200"/>
      <c r="AF798" s="200"/>
    </row>
    <row r="799" spans="1:32" ht="13">
      <c r="A799" s="200"/>
      <c r="B799" s="200"/>
      <c r="C799" s="200"/>
      <c r="D799" s="200"/>
      <c r="E799" s="286"/>
      <c r="F799" s="286"/>
      <c r="G799" s="287"/>
      <c r="H799" s="200"/>
      <c r="I799" s="200"/>
      <c r="J799" s="200"/>
      <c r="K799" s="200"/>
      <c r="L799" s="200"/>
      <c r="M799" s="200"/>
      <c r="N799" s="200"/>
      <c r="O799" s="200"/>
      <c r="P799" s="200"/>
      <c r="Q799" s="200"/>
      <c r="R799" s="200"/>
      <c r="S799" s="200"/>
      <c r="T799" s="200"/>
      <c r="U799" s="200"/>
      <c r="V799" s="200"/>
      <c r="W799" s="200"/>
      <c r="X799" s="200"/>
      <c r="Y799" s="200"/>
      <c r="Z799" s="200"/>
      <c r="AA799" s="200"/>
      <c r="AB799" s="200"/>
      <c r="AC799" s="200"/>
      <c r="AD799" s="200"/>
      <c r="AE799" s="200"/>
      <c r="AF799" s="200"/>
    </row>
    <row r="800" spans="1:32" ht="13">
      <c r="A800" s="200"/>
      <c r="B800" s="200"/>
      <c r="C800" s="200"/>
      <c r="D800" s="200"/>
      <c r="E800" s="286"/>
      <c r="F800" s="286"/>
      <c r="G800" s="287"/>
      <c r="H800" s="200"/>
      <c r="I800" s="200"/>
      <c r="J800" s="200"/>
      <c r="K800" s="200"/>
      <c r="L800" s="200"/>
      <c r="M800" s="200"/>
      <c r="N800" s="200"/>
      <c r="O800" s="200"/>
      <c r="P800" s="200"/>
      <c r="Q800" s="200"/>
      <c r="R800" s="200"/>
      <c r="S800" s="200"/>
      <c r="T800" s="200"/>
      <c r="U800" s="200"/>
      <c r="V800" s="200"/>
      <c r="W800" s="200"/>
      <c r="X800" s="200"/>
      <c r="Y800" s="200"/>
      <c r="Z800" s="200"/>
      <c r="AA800" s="200"/>
      <c r="AB800" s="200"/>
      <c r="AC800" s="200"/>
      <c r="AD800" s="200"/>
      <c r="AE800" s="200"/>
      <c r="AF800" s="200"/>
    </row>
    <row r="801" spans="1:32" ht="13">
      <c r="A801" s="200"/>
      <c r="B801" s="200"/>
      <c r="C801" s="200"/>
      <c r="D801" s="200"/>
      <c r="E801" s="286"/>
      <c r="F801" s="286"/>
      <c r="G801" s="287"/>
      <c r="H801" s="200"/>
      <c r="I801" s="200"/>
      <c r="J801" s="200"/>
      <c r="K801" s="200"/>
      <c r="L801" s="200"/>
      <c r="M801" s="200"/>
      <c r="N801" s="200"/>
      <c r="O801" s="200"/>
      <c r="P801" s="200"/>
      <c r="Q801" s="200"/>
      <c r="R801" s="200"/>
      <c r="S801" s="200"/>
      <c r="T801" s="200"/>
      <c r="U801" s="200"/>
      <c r="V801" s="200"/>
      <c r="W801" s="200"/>
      <c r="X801" s="200"/>
      <c r="Y801" s="200"/>
      <c r="Z801" s="200"/>
      <c r="AA801" s="200"/>
      <c r="AB801" s="200"/>
      <c r="AC801" s="200"/>
      <c r="AD801" s="200"/>
      <c r="AE801" s="200"/>
      <c r="AF801" s="200"/>
    </row>
    <row r="802" spans="1:32" ht="13">
      <c r="A802" s="200"/>
      <c r="B802" s="200"/>
      <c r="C802" s="200"/>
      <c r="D802" s="200"/>
      <c r="E802" s="286"/>
      <c r="F802" s="286"/>
      <c r="G802" s="287"/>
      <c r="H802" s="200"/>
      <c r="I802" s="200"/>
      <c r="J802" s="200"/>
      <c r="K802" s="200"/>
      <c r="L802" s="200"/>
      <c r="M802" s="200"/>
      <c r="N802" s="200"/>
      <c r="O802" s="200"/>
      <c r="P802" s="200"/>
      <c r="Q802" s="200"/>
      <c r="R802" s="200"/>
      <c r="S802" s="200"/>
      <c r="T802" s="200"/>
      <c r="U802" s="200"/>
      <c r="V802" s="200"/>
      <c r="W802" s="200"/>
      <c r="X802" s="200"/>
      <c r="Y802" s="200"/>
      <c r="Z802" s="200"/>
      <c r="AA802" s="200"/>
      <c r="AB802" s="200"/>
      <c r="AC802" s="200"/>
      <c r="AD802" s="200"/>
      <c r="AE802" s="200"/>
      <c r="AF802" s="200"/>
    </row>
    <row r="803" spans="1:32" ht="13">
      <c r="A803" s="200"/>
      <c r="B803" s="200"/>
      <c r="C803" s="200"/>
      <c r="D803" s="200"/>
      <c r="E803" s="286"/>
      <c r="F803" s="286"/>
      <c r="G803" s="287"/>
      <c r="H803" s="200"/>
      <c r="I803" s="200"/>
      <c r="J803" s="200"/>
      <c r="K803" s="200"/>
      <c r="L803" s="200"/>
      <c r="M803" s="200"/>
      <c r="N803" s="200"/>
      <c r="O803" s="200"/>
      <c r="P803" s="200"/>
      <c r="Q803" s="200"/>
      <c r="R803" s="200"/>
      <c r="S803" s="200"/>
      <c r="T803" s="200"/>
      <c r="U803" s="200"/>
      <c r="V803" s="200"/>
      <c r="W803" s="200"/>
      <c r="X803" s="200"/>
      <c r="Y803" s="200"/>
      <c r="Z803" s="200"/>
      <c r="AA803" s="200"/>
      <c r="AB803" s="200"/>
      <c r="AC803" s="200"/>
      <c r="AD803" s="200"/>
      <c r="AE803" s="200"/>
      <c r="AF803" s="200"/>
    </row>
    <row r="804" spans="1:32" ht="13">
      <c r="A804" s="200"/>
      <c r="B804" s="200"/>
      <c r="C804" s="200"/>
      <c r="D804" s="200"/>
      <c r="E804" s="286"/>
      <c r="F804" s="286"/>
      <c r="G804" s="287"/>
      <c r="H804" s="200"/>
      <c r="I804" s="200"/>
      <c r="J804" s="200"/>
      <c r="K804" s="200"/>
      <c r="L804" s="200"/>
      <c r="M804" s="200"/>
      <c r="N804" s="200"/>
      <c r="O804" s="200"/>
      <c r="P804" s="200"/>
      <c r="Q804" s="200"/>
      <c r="R804" s="200"/>
      <c r="S804" s="200"/>
      <c r="T804" s="200"/>
      <c r="U804" s="200"/>
      <c r="V804" s="200"/>
      <c r="W804" s="200"/>
      <c r="X804" s="200"/>
      <c r="Y804" s="200"/>
      <c r="Z804" s="200"/>
      <c r="AA804" s="200"/>
      <c r="AB804" s="200"/>
      <c r="AC804" s="200"/>
      <c r="AD804" s="200"/>
      <c r="AE804" s="200"/>
      <c r="AF804" s="200"/>
    </row>
    <row r="805" spans="1:32" ht="13">
      <c r="A805" s="200"/>
      <c r="B805" s="200"/>
      <c r="C805" s="200"/>
      <c r="D805" s="200"/>
      <c r="E805" s="286"/>
      <c r="F805" s="286"/>
      <c r="G805" s="287"/>
      <c r="H805" s="200"/>
      <c r="I805" s="200"/>
      <c r="J805" s="200"/>
      <c r="K805" s="200"/>
      <c r="L805" s="200"/>
      <c r="M805" s="200"/>
      <c r="N805" s="200"/>
      <c r="O805" s="200"/>
      <c r="P805" s="200"/>
      <c r="Q805" s="200"/>
      <c r="R805" s="200"/>
      <c r="S805" s="200"/>
      <c r="T805" s="200"/>
      <c r="U805" s="200"/>
      <c r="V805" s="200"/>
      <c r="W805" s="200"/>
      <c r="X805" s="200"/>
      <c r="Y805" s="200"/>
      <c r="Z805" s="200"/>
      <c r="AA805" s="200"/>
      <c r="AB805" s="200"/>
      <c r="AC805" s="200"/>
      <c r="AD805" s="200"/>
      <c r="AE805" s="200"/>
      <c r="AF805" s="200"/>
    </row>
    <row r="806" spans="1:32" ht="13">
      <c r="A806" s="200"/>
      <c r="B806" s="200"/>
      <c r="C806" s="200"/>
      <c r="D806" s="200"/>
      <c r="E806" s="286"/>
      <c r="F806" s="286"/>
      <c r="G806" s="287"/>
      <c r="H806" s="200"/>
      <c r="I806" s="200"/>
      <c r="J806" s="200"/>
      <c r="K806" s="200"/>
      <c r="L806" s="200"/>
      <c r="M806" s="200"/>
      <c r="N806" s="200"/>
      <c r="O806" s="200"/>
      <c r="P806" s="200"/>
      <c r="Q806" s="200"/>
      <c r="R806" s="200"/>
      <c r="S806" s="200"/>
      <c r="T806" s="200"/>
      <c r="U806" s="200"/>
      <c r="V806" s="200"/>
      <c r="W806" s="200"/>
      <c r="X806" s="200"/>
      <c r="Y806" s="200"/>
      <c r="Z806" s="200"/>
      <c r="AA806" s="200"/>
      <c r="AB806" s="200"/>
      <c r="AC806" s="200"/>
      <c r="AD806" s="200"/>
      <c r="AE806" s="200"/>
      <c r="AF806" s="200"/>
    </row>
    <row r="807" spans="1:32" ht="13">
      <c r="A807" s="200"/>
      <c r="B807" s="200"/>
      <c r="C807" s="200"/>
      <c r="D807" s="200"/>
      <c r="E807" s="286"/>
      <c r="F807" s="286"/>
      <c r="G807" s="287"/>
      <c r="H807" s="200"/>
      <c r="I807" s="200"/>
      <c r="J807" s="200"/>
      <c r="K807" s="200"/>
      <c r="L807" s="200"/>
      <c r="M807" s="200"/>
      <c r="N807" s="200"/>
      <c r="O807" s="200"/>
      <c r="P807" s="200"/>
      <c r="Q807" s="200"/>
      <c r="R807" s="200"/>
      <c r="S807" s="200"/>
      <c r="T807" s="200"/>
      <c r="U807" s="200"/>
      <c r="V807" s="200"/>
      <c r="W807" s="200"/>
      <c r="X807" s="200"/>
      <c r="Y807" s="200"/>
      <c r="Z807" s="200"/>
      <c r="AA807" s="200"/>
      <c r="AB807" s="200"/>
      <c r="AC807" s="200"/>
      <c r="AD807" s="200"/>
      <c r="AE807" s="200"/>
      <c r="AF807" s="200"/>
    </row>
    <row r="808" spans="1:32" ht="13">
      <c r="A808" s="200"/>
      <c r="B808" s="200"/>
      <c r="C808" s="200"/>
      <c r="D808" s="200"/>
      <c r="E808" s="286"/>
      <c r="F808" s="286"/>
      <c r="G808" s="287"/>
      <c r="H808" s="200"/>
      <c r="I808" s="200"/>
      <c r="J808" s="200"/>
      <c r="K808" s="200"/>
      <c r="L808" s="200"/>
      <c r="M808" s="200"/>
      <c r="N808" s="200"/>
      <c r="O808" s="200"/>
      <c r="P808" s="200"/>
      <c r="Q808" s="200"/>
      <c r="R808" s="200"/>
      <c r="S808" s="200"/>
      <c r="T808" s="200"/>
      <c r="U808" s="200"/>
      <c r="V808" s="200"/>
      <c r="W808" s="200"/>
      <c r="X808" s="200"/>
      <c r="Y808" s="200"/>
      <c r="Z808" s="200"/>
      <c r="AA808" s="200"/>
      <c r="AB808" s="200"/>
      <c r="AC808" s="200"/>
      <c r="AD808" s="200"/>
      <c r="AE808" s="200"/>
      <c r="AF808" s="200"/>
    </row>
    <row r="809" spans="1:32" ht="13">
      <c r="A809" s="200"/>
      <c r="B809" s="200"/>
      <c r="C809" s="200"/>
      <c r="D809" s="200"/>
      <c r="E809" s="286"/>
      <c r="F809" s="286"/>
      <c r="G809" s="287"/>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row>
    <row r="810" spans="1:32" ht="13">
      <c r="A810" s="200"/>
      <c r="B810" s="200"/>
      <c r="C810" s="200"/>
      <c r="D810" s="200"/>
      <c r="E810" s="286"/>
      <c r="F810" s="286"/>
      <c r="G810" s="287"/>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row>
    <row r="811" spans="1:32" ht="13">
      <c r="A811" s="200"/>
      <c r="B811" s="200"/>
      <c r="C811" s="200"/>
      <c r="D811" s="200"/>
      <c r="E811" s="286"/>
      <c r="F811" s="286"/>
      <c r="G811" s="287"/>
      <c r="H811" s="200"/>
      <c r="I811" s="200"/>
      <c r="J811" s="200"/>
      <c r="K811" s="200"/>
      <c r="L811" s="200"/>
      <c r="M811" s="200"/>
      <c r="N811" s="200"/>
      <c r="O811" s="200"/>
      <c r="P811" s="200"/>
      <c r="Q811" s="200"/>
      <c r="R811" s="200"/>
      <c r="S811" s="200"/>
      <c r="T811" s="200"/>
      <c r="U811" s="200"/>
      <c r="V811" s="200"/>
      <c r="W811" s="200"/>
      <c r="X811" s="200"/>
      <c r="Y811" s="200"/>
      <c r="Z811" s="200"/>
      <c r="AA811" s="200"/>
      <c r="AB811" s="200"/>
      <c r="AC811" s="200"/>
      <c r="AD811" s="200"/>
      <c r="AE811" s="200"/>
      <c r="AF811" s="200"/>
    </row>
    <row r="812" spans="1:32" ht="13">
      <c r="A812" s="200"/>
      <c r="B812" s="200"/>
      <c r="C812" s="200"/>
      <c r="D812" s="200"/>
      <c r="E812" s="286"/>
      <c r="F812" s="286"/>
      <c r="G812" s="287"/>
      <c r="H812" s="200"/>
      <c r="I812" s="200"/>
      <c r="J812" s="200"/>
      <c r="K812" s="200"/>
      <c r="L812" s="200"/>
      <c r="M812" s="200"/>
      <c r="N812" s="200"/>
      <c r="O812" s="200"/>
      <c r="P812" s="200"/>
      <c r="Q812" s="200"/>
      <c r="R812" s="200"/>
      <c r="S812" s="200"/>
      <c r="T812" s="200"/>
      <c r="U812" s="200"/>
      <c r="V812" s="200"/>
      <c r="W812" s="200"/>
      <c r="X812" s="200"/>
      <c r="Y812" s="200"/>
      <c r="Z812" s="200"/>
      <c r="AA812" s="200"/>
      <c r="AB812" s="200"/>
      <c r="AC812" s="200"/>
      <c r="AD812" s="200"/>
      <c r="AE812" s="200"/>
      <c r="AF812" s="200"/>
    </row>
    <row r="813" spans="1:32" ht="13">
      <c r="A813" s="200"/>
      <c r="B813" s="200"/>
      <c r="C813" s="200"/>
      <c r="D813" s="200"/>
      <c r="E813" s="286"/>
      <c r="F813" s="286"/>
      <c r="G813" s="287"/>
      <c r="H813" s="200"/>
      <c r="I813" s="200"/>
      <c r="J813" s="200"/>
      <c r="K813" s="200"/>
      <c r="L813" s="200"/>
      <c r="M813" s="200"/>
      <c r="N813" s="200"/>
      <c r="O813" s="200"/>
      <c r="P813" s="200"/>
      <c r="Q813" s="200"/>
      <c r="R813" s="200"/>
      <c r="S813" s="200"/>
      <c r="T813" s="200"/>
      <c r="U813" s="200"/>
      <c r="V813" s="200"/>
      <c r="W813" s="200"/>
      <c r="X813" s="200"/>
      <c r="Y813" s="200"/>
      <c r="Z813" s="200"/>
      <c r="AA813" s="200"/>
      <c r="AB813" s="200"/>
      <c r="AC813" s="200"/>
      <c r="AD813" s="200"/>
      <c r="AE813" s="200"/>
      <c r="AF813" s="200"/>
    </row>
    <row r="814" spans="1:32" ht="13">
      <c r="A814" s="200"/>
      <c r="B814" s="200"/>
      <c r="C814" s="200"/>
      <c r="D814" s="200"/>
      <c r="E814" s="286"/>
      <c r="F814" s="286"/>
      <c r="G814" s="287"/>
      <c r="H814" s="200"/>
      <c r="I814" s="200"/>
      <c r="J814" s="200"/>
      <c r="K814" s="200"/>
      <c r="L814" s="200"/>
      <c r="M814" s="200"/>
      <c r="N814" s="200"/>
      <c r="O814" s="200"/>
      <c r="P814" s="200"/>
      <c r="Q814" s="200"/>
      <c r="R814" s="200"/>
      <c r="S814" s="200"/>
      <c r="T814" s="200"/>
      <c r="U814" s="200"/>
      <c r="V814" s="200"/>
      <c r="W814" s="200"/>
      <c r="X814" s="200"/>
      <c r="Y814" s="200"/>
      <c r="Z814" s="200"/>
      <c r="AA814" s="200"/>
      <c r="AB814" s="200"/>
      <c r="AC814" s="200"/>
      <c r="AD814" s="200"/>
      <c r="AE814" s="200"/>
      <c r="AF814" s="200"/>
    </row>
    <row r="815" spans="1:32" ht="13">
      <c r="A815" s="200"/>
      <c r="B815" s="200"/>
      <c r="C815" s="200"/>
      <c r="D815" s="200"/>
      <c r="E815" s="286"/>
      <c r="F815" s="286"/>
      <c r="G815" s="287"/>
      <c r="H815" s="200"/>
      <c r="I815" s="200"/>
      <c r="J815" s="200"/>
      <c r="K815" s="200"/>
      <c r="L815" s="200"/>
      <c r="M815" s="200"/>
      <c r="N815" s="200"/>
      <c r="O815" s="200"/>
      <c r="P815" s="200"/>
      <c r="Q815" s="200"/>
      <c r="R815" s="200"/>
      <c r="S815" s="200"/>
      <c r="T815" s="200"/>
      <c r="U815" s="200"/>
      <c r="V815" s="200"/>
      <c r="W815" s="200"/>
      <c r="X815" s="200"/>
      <c r="Y815" s="200"/>
      <c r="Z815" s="200"/>
      <c r="AA815" s="200"/>
      <c r="AB815" s="200"/>
      <c r="AC815" s="200"/>
      <c r="AD815" s="200"/>
      <c r="AE815" s="200"/>
      <c r="AF815" s="200"/>
    </row>
    <row r="816" spans="1:32" ht="13">
      <c r="A816" s="200"/>
      <c r="B816" s="200"/>
      <c r="C816" s="200"/>
      <c r="D816" s="200"/>
      <c r="E816" s="286"/>
      <c r="F816" s="286"/>
      <c r="G816" s="287"/>
      <c r="H816" s="200"/>
      <c r="I816" s="200"/>
      <c r="J816" s="200"/>
      <c r="K816" s="200"/>
      <c r="L816" s="200"/>
      <c r="M816" s="200"/>
      <c r="N816" s="200"/>
      <c r="O816" s="200"/>
      <c r="P816" s="200"/>
      <c r="Q816" s="200"/>
      <c r="R816" s="200"/>
      <c r="S816" s="200"/>
      <c r="T816" s="200"/>
      <c r="U816" s="200"/>
      <c r="V816" s="200"/>
      <c r="W816" s="200"/>
      <c r="X816" s="200"/>
      <c r="Y816" s="200"/>
      <c r="Z816" s="200"/>
      <c r="AA816" s="200"/>
      <c r="AB816" s="200"/>
      <c r="AC816" s="200"/>
      <c r="AD816" s="200"/>
      <c r="AE816" s="200"/>
      <c r="AF816" s="200"/>
    </row>
    <row r="817" spans="1:32" ht="13">
      <c r="A817" s="200"/>
      <c r="B817" s="200"/>
      <c r="C817" s="200"/>
      <c r="D817" s="200"/>
      <c r="E817" s="286"/>
      <c r="F817" s="286"/>
      <c r="G817" s="287"/>
      <c r="H817" s="200"/>
      <c r="I817" s="200"/>
      <c r="J817" s="200"/>
      <c r="K817" s="200"/>
      <c r="L817" s="200"/>
      <c r="M817" s="200"/>
      <c r="N817" s="200"/>
      <c r="O817" s="200"/>
      <c r="P817" s="200"/>
      <c r="Q817" s="200"/>
      <c r="R817" s="200"/>
      <c r="S817" s="200"/>
      <c r="T817" s="200"/>
      <c r="U817" s="200"/>
      <c r="V817" s="200"/>
      <c r="W817" s="200"/>
      <c r="X817" s="200"/>
      <c r="Y817" s="200"/>
      <c r="Z817" s="200"/>
      <c r="AA817" s="200"/>
      <c r="AB817" s="200"/>
      <c r="AC817" s="200"/>
      <c r="AD817" s="200"/>
      <c r="AE817" s="200"/>
      <c r="AF817" s="200"/>
    </row>
    <row r="818" spans="1:32" ht="13">
      <c r="A818" s="200"/>
      <c r="B818" s="200"/>
      <c r="C818" s="200"/>
      <c r="D818" s="200"/>
      <c r="E818" s="286"/>
      <c r="F818" s="286"/>
      <c r="G818" s="287"/>
      <c r="H818" s="200"/>
      <c r="I818" s="200"/>
      <c r="J818" s="200"/>
      <c r="K818" s="200"/>
      <c r="L818" s="200"/>
      <c r="M818" s="200"/>
      <c r="N818" s="200"/>
      <c r="O818" s="200"/>
      <c r="P818" s="200"/>
      <c r="Q818" s="200"/>
      <c r="R818" s="200"/>
      <c r="S818" s="200"/>
      <c r="T818" s="200"/>
      <c r="U818" s="200"/>
      <c r="V818" s="200"/>
      <c r="W818" s="200"/>
      <c r="X818" s="200"/>
      <c r="Y818" s="200"/>
      <c r="Z818" s="200"/>
      <c r="AA818" s="200"/>
      <c r="AB818" s="200"/>
      <c r="AC818" s="200"/>
      <c r="AD818" s="200"/>
      <c r="AE818" s="200"/>
      <c r="AF818" s="200"/>
    </row>
    <row r="819" spans="1:32" ht="13">
      <c r="A819" s="200"/>
      <c r="B819" s="200"/>
      <c r="C819" s="200"/>
      <c r="D819" s="200"/>
      <c r="E819" s="286"/>
      <c r="F819" s="286"/>
      <c r="G819" s="287"/>
      <c r="H819" s="200"/>
      <c r="I819" s="200"/>
      <c r="J819" s="200"/>
      <c r="K819" s="200"/>
      <c r="L819" s="200"/>
      <c r="M819" s="200"/>
      <c r="N819" s="200"/>
      <c r="O819" s="200"/>
      <c r="P819" s="200"/>
      <c r="Q819" s="200"/>
      <c r="R819" s="200"/>
      <c r="S819" s="200"/>
      <c r="T819" s="200"/>
      <c r="U819" s="200"/>
      <c r="V819" s="200"/>
      <c r="W819" s="200"/>
      <c r="X819" s="200"/>
      <c r="Y819" s="200"/>
      <c r="Z819" s="200"/>
      <c r="AA819" s="200"/>
      <c r="AB819" s="200"/>
      <c r="AC819" s="200"/>
      <c r="AD819" s="200"/>
      <c r="AE819" s="200"/>
      <c r="AF819" s="200"/>
    </row>
    <row r="820" spans="1:32" ht="13">
      <c r="A820" s="200"/>
      <c r="B820" s="200"/>
      <c r="C820" s="200"/>
      <c r="D820" s="200"/>
      <c r="E820" s="286"/>
      <c r="F820" s="286"/>
      <c r="G820" s="287"/>
      <c r="H820" s="200"/>
      <c r="I820" s="200"/>
      <c r="J820" s="200"/>
      <c r="K820" s="200"/>
      <c r="L820" s="200"/>
      <c r="M820" s="200"/>
      <c r="N820" s="200"/>
      <c r="O820" s="200"/>
      <c r="P820" s="200"/>
      <c r="Q820" s="200"/>
      <c r="R820" s="200"/>
      <c r="S820" s="200"/>
      <c r="T820" s="200"/>
      <c r="U820" s="200"/>
      <c r="V820" s="200"/>
      <c r="W820" s="200"/>
      <c r="X820" s="200"/>
      <c r="Y820" s="200"/>
      <c r="Z820" s="200"/>
      <c r="AA820" s="200"/>
      <c r="AB820" s="200"/>
      <c r="AC820" s="200"/>
      <c r="AD820" s="200"/>
      <c r="AE820" s="200"/>
      <c r="AF820" s="200"/>
    </row>
    <row r="821" spans="1:32" ht="13">
      <c r="A821" s="200"/>
      <c r="B821" s="200"/>
      <c r="C821" s="200"/>
      <c r="D821" s="200"/>
      <c r="E821" s="286"/>
      <c r="F821" s="286"/>
      <c r="G821" s="287"/>
      <c r="H821" s="200"/>
      <c r="I821" s="200"/>
      <c r="J821" s="200"/>
      <c r="K821" s="200"/>
      <c r="L821" s="200"/>
      <c r="M821" s="200"/>
      <c r="N821" s="200"/>
      <c r="O821" s="200"/>
      <c r="P821" s="200"/>
      <c r="Q821" s="200"/>
      <c r="R821" s="200"/>
      <c r="S821" s="200"/>
      <c r="T821" s="200"/>
      <c r="U821" s="200"/>
      <c r="V821" s="200"/>
      <c r="W821" s="200"/>
      <c r="X821" s="200"/>
      <c r="Y821" s="200"/>
      <c r="Z821" s="200"/>
      <c r="AA821" s="200"/>
      <c r="AB821" s="200"/>
      <c r="AC821" s="200"/>
      <c r="AD821" s="200"/>
      <c r="AE821" s="200"/>
      <c r="AF821" s="200"/>
    </row>
    <row r="822" spans="1:32" ht="13">
      <c r="A822" s="200"/>
      <c r="B822" s="200"/>
      <c r="C822" s="200"/>
      <c r="D822" s="200"/>
      <c r="E822" s="286"/>
      <c r="F822" s="286"/>
      <c r="G822" s="287"/>
      <c r="H822" s="200"/>
      <c r="I822" s="200"/>
      <c r="J822" s="200"/>
      <c r="K822" s="200"/>
      <c r="L822" s="200"/>
      <c r="M822" s="200"/>
      <c r="N822" s="200"/>
      <c r="O822" s="200"/>
      <c r="P822" s="200"/>
      <c r="Q822" s="200"/>
      <c r="R822" s="200"/>
      <c r="S822" s="200"/>
      <c r="T822" s="200"/>
      <c r="U822" s="200"/>
      <c r="V822" s="200"/>
      <c r="W822" s="200"/>
      <c r="X822" s="200"/>
      <c r="Y822" s="200"/>
      <c r="Z822" s="200"/>
      <c r="AA822" s="200"/>
      <c r="AB822" s="200"/>
      <c r="AC822" s="200"/>
      <c r="AD822" s="200"/>
      <c r="AE822" s="200"/>
      <c r="AF822" s="200"/>
    </row>
    <row r="823" spans="1:32" ht="13">
      <c r="A823" s="200"/>
      <c r="B823" s="200"/>
      <c r="C823" s="200"/>
      <c r="D823" s="200"/>
      <c r="E823" s="286"/>
      <c r="F823" s="286"/>
      <c r="G823" s="287"/>
      <c r="H823" s="200"/>
      <c r="I823" s="200"/>
      <c r="J823" s="200"/>
      <c r="K823" s="200"/>
      <c r="L823" s="200"/>
      <c r="M823" s="200"/>
      <c r="N823" s="200"/>
      <c r="O823" s="200"/>
      <c r="P823" s="200"/>
      <c r="Q823" s="200"/>
      <c r="R823" s="200"/>
      <c r="S823" s="200"/>
      <c r="T823" s="200"/>
      <c r="U823" s="200"/>
      <c r="V823" s="200"/>
      <c r="W823" s="200"/>
      <c r="X823" s="200"/>
      <c r="Y823" s="200"/>
      <c r="Z823" s="200"/>
      <c r="AA823" s="200"/>
      <c r="AB823" s="200"/>
      <c r="AC823" s="200"/>
      <c r="AD823" s="200"/>
      <c r="AE823" s="200"/>
      <c r="AF823" s="200"/>
    </row>
    <row r="824" spans="1:32" ht="13">
      <c r="A824" s="200"/>
      <c r="B824" s="200"/>
      <c r="C824" s="200"/>
      <c r="D824" s="200"/>
      <c r="E824" s="286"/>
      <c r="F824" s="286"/>
      <c r="G824" s="287"/>
      <c r="H824" s="200"/>
      <c r="I824" s="200"/>
      <c r="J824" s="200"/>
      <c r="K824" s="200"/>
      <c r="L824" s="200"/>
      <c r="M824" s="200"/>
      <c r="N824" s="200"/>
      <c r="O824" s="200"/>
      <c r="P824" s="200"/>
      <c r="Q824" s="200"/>
      <c r="R824" s="200"/>
      <c r="S824" s="200"/>
      <c r="T824" s="200"/>
      <c r="U824" s="200"/>
      <c r="V824" s="200"/>
      <c r="W824" s="200"/>
      <c r="X824" s="200"/>
      <c r="Y824" s="200"/>
      <c r="Z824" s="200"/>
      <c r="AA824" s="200"/>
      <c r="AB824" s="200"/>
      <c r="AC824" s="200"/>
      <c r="AD824" s="200"/>
      <c r="AE824" s="200"/>
      <c r="AF824" s="200"/>
    </row>
    <row r="825" spans="1:32" ht="13">
      <c r="A825" s="200"/>
      <c r="B825" s="200"/>
      <c r="C825" s="200"/>
      <c r="D825" s="200"/>
      <c r="E825" s="286"/>
      <c r="F825" s="286"/>
      <c r="G825" s="287"/>
      <c r="H825" s="200"/>
      <c r="I825" s="200"/>
      <c r="J825" s="200"/>
      <c r="K825" s="200"/>
      <c r="L825" s="200"/>
      <c r="M825" s="200"/>
      <c r="N825" s="200"/>
      <c r="O825" s="200"/>
      <c r="P825" s="200"/>
      <c r="Q825" s="200"/>
      <c r="R825" s="200"/>
      <c r="S825" s="200"/>
      <c r="T825" s="200"/>
      <c r="U825" s="200"/>
      <c r="V825" s="200"/>
      <c r="W825" s="200"/>
      <c r="X825" s="200"/>
      <c r="Y825" s="200"/>
      <c r="Z825" s="200"/>
      <c r="AA825" s="200"/>
      <c r="AB825" s="200"/>
      <c r="AC825" s="200"/>
      <c r="AD825" s="200"/>
      <c r="AE825" s="200"/>
      <c r="AF825" s="200"/>
    </row>
    <row r="826" spans="1:32" ht="13">
      <c r="A826" s="200"/>
      <c r="B826" s="200"/>
      <c r="C826" s="200"/>
      <c r="D826" s="200"/>
      <c r="E826" s="286"/>
      <c r="F826" s="286"/>
      <c r="G826" s="287"/>
      <c r="H826" s="200"/>
      <c r="I826" s="200"/>
      <c r="J826" s="200"/>
      <c r="K826" s="200"/>
      <c r="L826" s="200"/>
      <c r="M826" s="200"/>
      <c r="N826" s="200"/>
      <c r="O826" s="200"/>
      <c r="P826" s="200"/>
      <c r="Q826" s="200"/>
      <c r="R826" s="200"/>
      <c r="S826" s="200"/>
      <c r="T826" s="200"/>
      <c r="U826" s="200"/>
      <c r="V826" s="200"/>
      <c r="W826" s="200"/>
      <c r="X826" s="200"/>
      <c r="Y826" s="200"/>
      <c r="Z826" s="200"/>
      <c r="AA826" s="200"/>
      <c r="AB826" s="200"/>
      <c r="AC826" s="200"/>
      <c r="AD826" s="200"/>
      <c r="AE826" s="200"/>
      <c r="AF826" s="200"/>
    </row>
    <row r="827" spans="1:32" ht="13">
      <c r="A827" s="200"/>
      <c r="B827" s="200"/>
      <c r="C827" s="200"/>
      <c r="D827" s="200"/>
      <c r="E827" s="286"/>
      <c r="F827" s="286"/>
      <c r="G827" s="287"/>
      <c r="H827" s="200"/>
      <c r="I827" s="200"/>
      <c r="J827" s="200"/>
      <c r="K827" s="200"/>
      <c r="L827" s="200"/>
      <c r="M827" s="200"/>
      <c r="N827" s="200"/>
      <c r="O827" s="200"/>
      <c r="P827" s="200"/>
      <c r="Q827" s="200"/>
      <c r="R827" s="200"/>
      <c r="S827" s="200"/>
      <c r="T827" s="200"/>
      <c r="U827" s="200"/>
      <c r="V827" s="200"/>
      <c r="W827" s="200"/>
      <c r="X827" s="200"/>
      <c r="Y827" s="200"/>
      <c r="Z827" s="200"/>
      <c r="AA827" s="200"/>
      <c r="AB827" s="200"/>
      <c r="AC827" s="200"/>
      <c r="AD827" s="200"/>
      <c r="AE827" s="200"/>
      <c r="AF827" s="200"/>
    </row>
    <row r="828" spans="1:32" ht="13">
      <c r="A828" s="200"/>
      <c r="B828" s="200"/>
      <c r="C828" s="200"/>
      <c r="D828" s="200"/>
      <c r="E828" s="286"/>
      <c r="F828" s="286"/>
      <c r="G828" s="287"/>
      <c r="H828" s="200"/>
      <c r="I828" s="200"/>
      <c r="J828" s="200"/>
      <c r="K828" s="200"/>
      <c r="L828" s="200"/>
      <c r="M828" s="200"/>
      <c r="N828" s="200"/>
      <c r="O828" s="200"/>
      <c r="P828" s="200"/>
      <c r="Q828" s="200"/>
      <c r="R828" s="200"/>
      <c r="S828" s="200"/>
      <c r="T828" s="200"/>
      <c r="U828" s="200"/>
      <c r="V828" s="200"/>
      <c r="W828" s="200"/>
      <c r="X828" s="200"/>
      <c r="Y828" s="200"/>
      <c r="Z828" s="200"/>
      <c r="AA828" s="200"/>
      <c r="AB828" s="200"/>
      <c r="AC828" s="200"/>
      <c r="AD828" s="200"/>
      <c r="AE828" s="200"/>
      <c r="AF828" s="200"/>
    </row>
    <row r="829" spans="1:32" ht="13">
      <c r="A829" s="200"/>
      <c r="B829" s="200"/>
      <c r="C829" s="200"/>
      <c r="D829" s="200"/>
      <c r="E829" s="286"/>
      <c r="F829" s="286"/>
      <c r="G829" s="287"/>
      <c r="H829" s="200"/>
      <c r="I829" s="200"/>
      <c r="J829" s="200"/>
      <c r="K829" s="200"/>
      <c r="L829" s="200"/>
      <c r="M829" s="200"/>
      <c r="N829" s="200"/>
      <c r="O829" s="200"/>
      <c r="P829" s="200"/>
      <c r="Q829" s="200"/>
      <c r="R829" s="200"/>
      <c r="S829" s="200"/>
      <c r="T829" s="200"/>
      <c r="U829" s="200"/>
      <c r="V829" s="200"/>
      <c r="W829" s="200"/>
      <c r="X829" s="200"/>
      <c r="Y829" s="200"/>
      <c r="Z829" s="200"/>
      <c r="AA829" s="200"/>
      <c r="AB829" s="200"/>
      <c r="AC829" s="200"/>
      <c r="AD829" s="200"/>
      <c r="AE829" s="200"/>
      <c r="AF829" s="200"/>
    </row>
    <row r="830" spans="1:32" ht="13">
      <c r="A830" s="200"/>
      <c r="B830" s="200"/>
      <c r="C830" s="200"/>
      <c r="D830" s="200"/>
      <c r="E830" s="286"/>
      <c r="F830" s="286"/>
      <c r="G830" s="287"/>
      <c r="H830" s="200"/>
      <c r="I830" s="200"/>
      <c r="J830" s="200"/>
      <c r="K830" s="200"/>
      <c r="L830" s="200"/>
      <c r="M830" s="200"/>
      <c r="N830" s="200"/>
      <c r="O830" s="200"/>
      <c r="P830" s="200"/>
      <c r="Q830" s="200"/>
      <c r="R830" s="200"/>
      <c r="S830" s="200"/>
      <c r="T830" s="200"/>
      <c r="U830" s="200"/>
      <c r="V830" s="200"/>
      <c r="W830" s="200"/>
      <c r="X830" s="200"/>
      <c r="Y830" s="200"/>
      <c r="Z830" s="200"/>
      <c r="AA830" s="200"/>
      <c r="AB830" s="200"/>
      <c r="AC830" s="200"/>
      <c r="AD830" s="200"/>
      <c r="AE830" s="200"/>
      <c r="AF830" s="200"/>
    </row>
    <row r="831" spans="1:32" ht="13">
      <c r="A831" s="200"/>
      <c r="B831" s="200"/>
      <c r="C831" s="200"/>
      <c r="D831" s="200"/>
      <c r="E831" s="286"/>
      <c r="F831" s="286"/>
      <c r="G831" s="287"/>
      <c r="H831" s="200"/>
      <c r="I831" s="200"/>
      <c r="J831" s="200"/>
      <c r="K831" s="200"/>
      <c r="L831" s="200"/>
      <c r="M831" s="200"/>
      <c r="N831" s="200"/>
      <c r="O831" s="200"/>
      <c r="P831" s="200"/>
      <c r="Q831" s="200"/>
      <c r="R831" s="200"/>
      <c r="S831" s="200"/>
      <c r="T831" s="200"/>
      <c r="U831" s="200"/>
      <c r="V831" s="200"/>
      <c r="W831" s="200"/>
      <c r="X831" s="200"/>
      <c r="Y831" s="200"/>
      <c r="Z831" s="200"/>
      <c r="AA831" s="200"/>
      <c r="AB831" s="200"/>
      <c r="AC831" s="200"/>
      <c r="AD831" s="200"/>
      <c r="AE831" s="200"/>
      <c r="AF831" s="200"/>
    </row>
    <row r="832" spans="1:32" ht="13">
      <c r="A832" s="200"/>
      <c r="B832" s="200"/>
      <c r="C832" s="200"/>
      <c r="D832" s="200"/>
      <c r="E832" s="286"/>
      <c r="F832" s="286"/>
      <c r="G832" s="287"/>
      <c r="H832" s="200"/>
      <c r="I832" s="200"/>
      <c r="J832" s="200"/>
      <c r="K832" s="200"/>
      <c r="L832" s="200"/>
      <c r="M832" s="200"/>
      <c r="N832" s="200"/>
      <c r="O832" s="200"/>
      <c r="P832" s="200"/>
      <c r="Q832" s="200"/>
      <c r="R832" s="200"/>
      <c r="S832" s="200"/>
      <c r="T832" s="200"/>
      <c r="U832" s="200"/>
      <c r="V832" s="200"/>
      <c r="W832" s="200"/>
      <c r="X832" s="200"/>
      <c r="Y832" s="200"/>
      <c r="Z832" s="200"/>
      <c r="AA832" s="200"/>
      <c r="AB832" s="200"/>
      <c r="AC832" s="200"/>
      <c r="AD832" s="200"/>
      <c r="AE832" s="200"/>
      <c r="AF832" s="200"/>
    </row>
    <row r="833" spans="1:32" ht="13">
      <c r="A833" s="200"/>
      <c r="B833" s="200"/>
      <c r="C833" s="200"/>
      <c r="D833" s="200"/>
      <c r="E833" s="286"/>
      <c r="F833" s="286"/>
      <c r="G833" s="287"/>
      <c r="H833" s="200"/>
      <c r="I833" s="200"/>
      <c r="J833" s="200"/>
      <c r="K833" s="200"/>
      <c r="L833" s="200"/>
      <c r="M833" s="200"/>
      <c r="N833" s="200"/>
      <c r="O833" s="200"/>
      <c r="P833" s="200"/>
      <c r="Q833" s="200"/>
      <c r="R833" s="200"/>
      <c r="S833" s="200"/>
      <c r="T833" s="200"/>
      <c r="U833" s="200"/>
      <c r="V833" s="200"/>
      <c r="W833" s="200"/>
      <c r="X833" s="200"/>
      <c r="Y833" s="200"/>
      <c r="Z833" s="200"/>
      <c r="AA833" s="200"/>
      <c r="AB833" s="200"/>
      <c r="AC833" s="200"/>
      <c r="AD833" s="200"/>
      <c r="AE833" s="200"/>
      <c r="AF833" s="200"/>
    </row>
    <row r="834" spans="1:32" ht="13">
      <c r="A834" s="200"/>
      <c r="B834" s="200"/>
      <c r="C834" s="200"/>
      <c r="D834" s="200"/>
      <c r="E834" s="286"/>
      <c r="F834" s="286"/>
      <c r="G834" s="287"/>
      <c r="H834" s="200"/>
      <c r="I834" s="200"/>
      <c r="J834" s="200"/>
      <c r="K834" s="200"/>
      <c r="L834" s="200"/>
      <c r="M834" s="200"/>
      <c r="N834" s="200"/>
      <c r="O834" s="200"/>
      <c r="P834" s="200"/>
      <c r="Q834" s="200"/>
      <c r="R834" s="200"/>
      <c r="S834" s="200"/>
      <c r="T834" s="200"/>
      <c r="U834" s="200"/>
      <c r="V834" s="200"/>
      <c r="W834" s="200"/>
      <c r="X834" s="200"/>
      <c r="Y834" s="200"/>
      <c r="Z834" s="200"/>
      <c r="AA834" s="200"/>
      <c r="AB834" s="200"/>
      <c r="AC834" s="200"/>
      <c r="AD834" s="200"/>
      <c r="AE834" s="200"/>
      <c r="AF834" s="200"/>
    </row>
    <row r="835" spans="1:32" ht="13">
      <c r="A835" s="200"/>
      <c r="B835" s="200"/>
      <c r="C835" s="200"/>
      <c r="D835" s="200"/>
      <c r="E835" s="286"/>
      <c r="F835" s="286"/>
      <c r="G835" s="287"/>
      <c r="H835" s="200"/>
      <c r="I835" s="200"/>
      <c r="J835" s="200"/>
      <c r="K835" s="200"/>
      <c r="L835" s="200"/>
      <c r="M835" s="200"/>
      <c r="N835" s="200"/>
      <c r="O835" s="200"/>
      <c r="P835" s="200"/>
      <c r="Q835" s="200"/>
      <c r="R835" s="200"/>
      <c r="S835" s="200"/>
      <c r="T835" s="200"/>
      <c r="U835" s="200"/>
      <c r="V835" s="200"/>
      <c r="W835" s="200"/>
      <c r="X835" s="200"/>
      <c r="Y835" s="200"/>
      <c r="Z835" s="200"/>
      <c r="AA835" s="200"/>
      <c r="AB835" s="200"/>
      <c r="AC835" s="200"/>
      <c r="AD835" s="200"/>
      <c r="AE835" s="200"/>
      <c r="AF835" s="200"/>
    </row>
    <row r="836" spans="1:32" ht="13">
      <c r="A836" s="200"/>
      <c r="B836" s="200"/>
      <c r="C836" s="200"/>
      <c r="D836" s="200"/>
      <c r="E836" s="286"/>
      <c r="F836" s="286"/>
      <c r="G836" s="287"/>
      <c r="H836" s="200"/>
      <c r="I836" s="200"/>
      <c r="J836" s="200"/>
      <c r="K836" s="200"/>
      <c r="L836" s="200"/>
      <c r="M836" s="200"/>
      <c r="N836" s="200"/>
      <c r="O836" s="200"/>
      <c r="P836" s="200"/>
      <c r="Q836" s="200"/>
      <c r="R836" s="200"/>
      <c r="S836" s="200"/>
      <c r="T836" s="200"/>
      <c r="U836" s="200"/>
      <c r="V836" s="200"/>
      <c r="W836" s="200"/>
      <c r="X836" s="200"/>
      <c r="Y836" s="200"/>
      <c r="Z836" s="200"/>
      <c r="AA836" s="200"/>
      <c r="AB836" s="200"/>
      <c r="AC836" s="200"/>
      <c r="AD836" s="200"/>
      <c r="AE836" s="200"/>
      <c r="AF836" s="200"/>
    </row>
    <row r="837" spans="1:32" ht="13">
      <c r="A837" s="200"/>
      <c r="B837" s="200"/>
      <c r="C837" s="200"/>
      <c r="D837" s="200"/>
      <c r="E837" s="286"/>
      <c r="F837" s="286"/>
      <c r="G837" s="287"/>
      <c r="H837" s="200"/>
      <c r="I837" s="200"/>
      <c r="J837" s="200"/>
      <c r="K837" s="200"/>
      <c r="L837" s="200"/>
      <c r="M837" s="200"/>
      <c r="N837" s="200"/>
      <c r="O837" s="200"/>
      <c r="P837" s="200"/>
      <c r="Q837" s="200"/>
      <c r="R837" s="200"/>
      <c r="S837" s="200"/>
      <c r="T837" s="200"/>
      <c r="U837" s="200"/>
      <c r="V837" s="200"/>
      <c r="W837" s="200"/>
      <c r="X837" s="200"/>
      <c r="Y837" s="200"/>
      <c r="Z837" s="200"/>
      <c r="AA837" s="200"/>
      <c r="AB837" s="200"/>
      <c r="AC837" s="200"/>
      <c r="AD837" s="200"/>
      <c r="AE837" s="200"/>
      <c r="AF837" s="200"/>
    </row>
    <row r="838" spans="1:32" ht="13">
      <c r="A838" s="200"/>
      <c r="B838" s="200"/>
      <c r="C838" s="200"/>
      <c r="D838" s="200"/>
      <c r="E838" s="286"/>
      <c r="F838" s="286"/>
      <c r="G838" s="287"/>
      <c r="H838" s="200"/>
      <c r="I838" s="200"/>
      <c r="J838" s="200"/>
      <c r="K838" s="200"/>
      <c r="L838" s="200"/>
      <c r="M838" s="200"/>
      <c r="N838" s="200"/>
      <c r="O838" s="200"/>
      <c r="P838" s="200"/>
      <c r="Q838" s="200"/>
      <c r="R838" s="200"/>
      <c r="S838" s="200"/>
      <c r="T838" s="200"/>
      <c r="U838" s="200"/>
      <c r="V838" s="200"/>
      <c r="W838" s="200"/>
      <c r="X838" s="200"/>
      <c r="Y838" s="200"/>
      <c r="Z838" s="200"/>
      <c r="AA838" s="200"/>
      <c r="AB838" s="200"/>
      <c r="AC838" s="200"/>
      <c r="AD838" s="200"/>
      <c r="AE838" s="200"/>
      <c r="AF838" s="200"/>
    </row>
    <row r="839" spans="1:32" ht="13">
      <c r="A839" s="200"/>
      <c r="B839" s="200"/>
      <c r="C839" s="200"/>
      <c r="D839" s="200"/>
      <c r="E839" s="286"/>
      <c r="F839" s="286"/>
      <c r="G839" s="287"/>
      <c r="H839" s="200"/>
      <c r="I839" s="200"/>
      <c r="J839" s="200"/>
      <c r="K839" s="200"/>
      <c r="L839" s="200"/>
      <c r="M839" s="200"/>
      <c r="N839" s="200"/>
      <c r="O839" s="200"/>
      <c r="P839" s="200"/>
      <c r="Q839" s="200"/>
      <c r="R839" s="200"/>
      <c r="S839" s="200"/>
      <c r="T839" s="200"/>
      <c r="U839" s="200"/>
      <c r="V839" s="200"/>
      <c r="W839" s="200"/>
      <c r="X839" s="200"/>
      <c r="Y839" s="200"/>
      <c r="Z839" s="200"/>
      <c r="AA839" s="200"/>
      <c r="AB839" s="200"/>
      <c r="AC839" s="200"/>
      <c r="AD839" s="200"/>
      <c r="AE839" s="200"/>
      <c r="AF839" s="200"/>
    </row>
    <row r="840" spans="1:32" ht="13">
      <c r="A840" s="200"/>
      <c r="B840" s="200"/>
      <c r="C840" s="200"/>
      <c r="D840" s="200"/>
      <c r="E840" s="286"/>
      <c r="F840" s="286"/>
      <c r="G840" s="287"/>
      <c r="H840" s="200"/>
      <c r="I840" s="200"/>
      <c r="J840" s="200"/>
      <c r="K840" s="200"/>
      <c r="L840" s="200"/>
      <c r="M840" s="200"/>
      <c r="N840" s="200"/>
      <c r="O840" s="200"/>
      <c r="P840" s="200"/>
      <c r="Q840" s="200"/>
      <c r="R840" s="200"/>
      <c r="S840" s="200"/>
      <c r="T840" s="200"/>
      <c r="U840" s="200"/>
      <c r="V840" s="200"/>
      <c r="W840" s="200"/>
      <c r="X840" s="200"/>
      <c r="Y840" s="200"/>
      <c r="Z840" s="200"/>
      <c r="AA840" s="200"/>
      <c r="AB840" s="200"/>
      <c r="AC840" s="200"/>
      <c r="AD840" s="200"/>
      <c r="AE840" s="200"/>
      <c r="AF840" s="200"/>
    </row>
    <row r="841" spans="1:32" ht="13">
      <c r="A841" s="200"/>
      <c r="B841" s="200"/>
      <c r="C841" s="200"/>
      <c r="D841" s="200"/>
      <c r="E841" s="286"/>
      <c r="F841" s="286"/>
      <c r="G841" s="287"/>
      <c r="H841" s="200"/>
      <c r="I841" s="200"/>
      <c r="J841" s="200"/>
      <c r="K841" s="200"/>
      <c r="L841" s="200"/>
      <c r="M841" s="200"/>
      <c r="N841" s="200"/>
      <c r="O841" s="200"/>
      <c r="P841" s="200"/>
      <c r="Q841" s="200"/>
      <c r="R841" s="200"/>
      <c r="S841" s="200"/>
      <c r="T841" s="200"/>
      <c r="U841" s="200"/>
      <c r="V841" s="200"/>
      <c r="W841" s="200"/>
      <c r="X841" s="200"/>
      <c r="Y841" s="200"/>
      <c r="Z841" s="200"/>
      <c r="AA841" s="200"/>
      <c r="AB841" s="200"/>
      <c r="AC841" s="200"/>
      <c r="AD841" s="200"/>
      <c r="AE841" s="200"/>
      <c r="AF841" s="200"/>
    </row>
    <row r="842" spans="1:32" ht="13">
      <c r="A842" s="200"/>
      <c r="B842" s="200"/>
      <c r="C842" s="200"/>
      <c r="D842" s="200"/>
      <c r="E842" s="286"/>
      <c r="F842" s="286"/>
      <c r="G842" s="287"/>
      <c r="H842" s="200"/>
      <c r="I842" s="200"/>
      <c r="J842" s="200"/>
      <c r="K842" s="200"/>
      <c r="L842" s="200"/>
      <c r="M842" s="200"/>
      <c r="N842" s="200"/>
      <c r="O842" s="200"/>
      <c r="P842" s="200"/>
      <c r="Q842" s="200"/>
      <c r="R842" s="200"/>
      <c r="S842" s="200"/>
      <c r="T842" s="200"/>
      <c r="U842" s="200"/>
      <c r="V842" s="200"/>
      <c r="W842" s="200"/>
      <c r="X842" s="200"/>
      <c r="Y842" s="200"/>
      <c r="Z842" s="200"/>
      <c r="AA842" s="200"/>
      <c r="AB842" s="200"/>
      <c r="AC842" s="200"/>
      <c r="AD842" s="200"/>
      <c r="AE842" s="200"/>
      <c r="AF842" s="200"/>
    </row>
    <row r="843" spans="1:32" ht="13">
      <c r="A843" s="200"/>
      <c r="B843" s="200"/>
      <c r="C843" s="200"/>
      <c r="D843" s="200"/>
      <c r="E843" s="286"/>
      <c r="F843" s="286"/>
      <c r="G843" s="287"/>
      <c r="H843" s="200"/>
      <c r="I843" s="200"/>
      <c r="J843" s="200"/>
      <c r="K843" s="200"/>
      <c r="L843" s="200"/>
      <c r="M843" s="200"/>
      <c r="N843" s="200"/>
      <c r="O843" s="200"/>
      <c r="P843" s="200"/>
      <c r="Q843" s="200"/>
      <c r="R843" s="200"/>
      <c r="S843" s="200"/>
      <c r="T843" s="200"/>
      <c r="U843" s="200"/>
      <c r="V843" s="200"/>
      <c r="W843" s="200"/>
      <c r="X843" s="200"/>
      <c r="Y843" s="200"/>
      <c r="Z843" s="200"/>
      <c r="AA843" s="200"/>
      <c r="AB843" s="200"/>
      <c r="AC843" s="200"/>
      <c r="AD843" s="200"/>
      <c r="AE843" s="200"/>
      <c r="AF843" s="200"/>
    </row>
    <row r="844" spans="1:32" ht="13">
      <c r="A844" s="200"/>
      <c r="B844" s="200"/>
      <c r="C844" s="200"/>
      <c r="D844" s="200"/>
      <c r="E844" s="286"/>
      <c r="F844" s="286"/>
      <c r="G844" s="287"/>
      <c r="H844" s="200"/>
      <c r="I844" s="200"/>
      <c r="J844" s="200"/>
      <c r="K844" s="200"/>
      <c r="L844" s="200"/>
      <c r="M844" s="200"/>
      <c r="N844" s="200"/>
      <c r="O844" s="200"/>
      <c r="P844" s="200"/>
      <c r="Q844" s="200"/>
      <c r="R844" s="200"/>
      <c r="S844" s="200"/>
      <c r="T844" s="200"/>
      <c r="U844" s="200"/>
      <c r="V844" s="200"/>
      <c r="W844" s="200"/>
      <c r="X844" s="200"/>
      <c r="Y844" s="200"/>
      <c r="Z844" s="200"/>
      <c r="AA844" s="200"/>
      <c r="AB844" s="200"/>
      <c r="AC844" s="200"/>
      <c r="AD844" s="200"/>
      <c r="AE844" s="200"/>
      <c r="AF844" s="200"/>
    </row>
    <row r="845" spans="1:32" ht="13">
      <c r="A845" s="200"/>
      <c r="B845" s="200"/>
      <c r="C845" s="200"/>
      <c r="D845" s="200"/>
      <c r="E845" s="286"/>
      <c r="F845" s="286"/>
      <c r="G845" s="287"/>
      <c r="H845" s="200"/>
      <c r="I845" s="200"/>
      <c r="J845" s="200"/>
      <c r="K845" s="200"/>
      <c r="L845" s="200"/>
      <c r="M845" s="200"/>
      <c r="N845" s="200"/>
      <c r="O845" s="200"/>
      <c r="P845" s="200"/>
      <c r="Q845" s="200"/>
      <c r="R845" s="200"/>
      <c r="S845" s="200"/>
      <c r="T845" s="200"/>
      <c r="U845" s="200"/>
      <c r="V845" s="200"/>
      <c r="W845" s="200"/>
      <c r="X845" s="200"/>
      <c r="Y845" s="200"/>
      <c r="Z845" s="200"/>
      <c r="AA845" s="200"/>
      <c r="AB845" s="200"/>
      <c r="AC845" s="200"/>
      <c r="AD845" s="200"/>
      <c r="AE845" s="200"/>
      <c r="AF845" s="200"/>
    </row>
    <row r="846" spans="1:32" ht="13">
      <c r="A846" s="200"/>
      <c r="B846" s="200"/>
      <c r="C846" s="200"/>
      <c r="D846" s="200"/>
      <c r="E846" s="286"/>
      <c r="F846" s="286"/>
      <c r="G846" s="287"/>
      <c r="H846" s="200"/>
      <c r="I846" s="200"/>
      <c r="J846" s="200"/>
      <c r="K846" s="200"/>
      <c r="L846" s="200"/>
      <c r="M846" s="200"/>
      <c r="N846" s="200"/>
      <c r="O846" s="200"/>
      <c r="P846" s="200"/>
      <c r="Q846" s="200"/>
      <c r="R846" s="200"/>
      <c r="S846" s="200"/>
      <c r="T846" s="200"/>
      <c r="U846" s="200"/>
      <c r="V846" s="200"/>
      <c r="W846" s="200"/>
      <c r="X846" s="200"/>
      <c r="Y846" s="200"/>
      <c r="Z846" s="200"/>
      <c r="AA846" s="200"/>
      <c r="AB846" s="200"/>
      <c r="AC846" s="200"/>
      <c r="AD846" s="200"/>
      <c r="AE846" s="200"/>
      <c r="AF846" s="200"/>
    </row>
    <row r="847" spans="1:32" ht="13">
      <c r="A847" s="200"/>
      <c r="B847" s="200"/>
      <c r="C847" s="200"/>
      <c r="D847" s="200"/>
      <c r="E847" s="286"/>
      <c r="F847" s="286"/>
      <c r="G847" s="287"/>
      <c r="H847" s="200"/>
      <c r="I847" s="200"/>
      <c r="J847" s="200"/>
      <c r="K847" s="200"/>
      <c r="L847" s="200"/>
      <c r="M847" s="200"/>
      <c r="N847" s="200"/>
      <c r="O847" s="200"/>
      <c r="P847" s="200"/>
      <c r="Q847" s="200"/>
      <c r="R847" s="200"/>
      <c r="S847" s="200"/>
      <c r="T847" s="200"/>
      <c r="U847" s="200"/>
      <c r="V847" s="200"/>
      <c r="W847" s="200"/>
      <c r="X847" s="200"/>
      <c r="Y847" s="200"/>
      <c r="Z847" s="200"/>
      <c r="AA847" s="200"/>
      <c r="AB847" s="200"/>
      <c r="AC847" s="200"/>
      <c r="AD847" s="200"/>
      <c r="AE847" s="200"/>
      <c r="AF847" s="200"/>
    </row>
    <row r="848" spans="1:32" ht="13">
      <c r="A848" s="200"/>
      <c r="B848" s="200"/>
      <c r="C848" s="200"/>
      <c r="D848" s="200"/>
      <c r="E848" s="286"/>
      <c r="F848" s="286"/>
      <c r="G848" s="287"/>
      <c r="H848" s="200"/>
      <c r="I848" s="200"/>
      <c r="J848" s="200"/>
      <c r="K848" s="200"/>
      <c r="L848" s="200"/>
      <c r="M848" s="200"/>
      <c r="N848" s="200"/>
      <c r="O848" s="200"/>
      <c r="P848" s="200"/>
      <c r="Q848" s="200"/>
      <c r="R848" s="200"/>
      <c r="S848" s="200"/>
      <c r="T848" s="200"/>
      <c r="U848" s="200"/>
      <c r="V848" s="200"/>
      <c r="W848" s="200"/>
      <c r="X848" s="200"/>
      <c r="Y848" s="200"/>
      <c r="Z848" s="200"/>
      <c r="AA848" s="200"/>
      <c r="AB848" s="200"/>
      <c r="AC848" s="200"/>
      <c r="AD848" s="200"/>
      <c r="AE848" s="200"/>
      <c r="AF848" s="200"/>
    </row>
    <row r="849" spans="1:32" ht="13">
      <c r="A849" s="200"/>
      <c r="B849" s="200"/>
      <c r="C849" s="200"/>
      <c r="D849" s="200"/>
      <c r="E849" s="286"/>
      <c r="F849" s="286"/>
      <c r="G849" s="287"/>
      <c r="H849" s="200"/>
      <c r="I849" s="200"/>
      <c r="J849" s="200"/>
      <c r="K849" s="200"/>
      <c r="L849" s="200"/>
      <c r="M849" s="200"/>
      <c r="N849" s="200"/>
      <c r="O849" s="200"/>
      <c r="P849" s="200"/>
      <c r="Q849" s="200"/>
      <c r="R849" s="200"/>
      <c r="S849" s="200"/>
      <c r="T849" s="200"/>
      <c r="U849" s="200"/>
      <c r="V849" s="200"/>
      <c r="W849" s="200"/>
      <c r="X849" s="200"/>
      <c r="Y849" s="200"/>
      <c r="Z849" s="200"/>
      <c r="AA849" s="200"/>
      <c r="AB849" s="200"/>
      <c r="AC849" s="200"/>
      <c r="AD849" s="200"/>
      <c r="AE849" s="200"/>
      <c r="AF849" s="200"/>
    </row>
    <row r="850" spans="1:32" ht="13">
      <c r="A850" s="200"/>
      <c r="B850" s="200"/>
      <c r="C850" s="200"/>
      <c r="D850" s="200"/>
      <c r="E850" s="286"/>
      <c r="F850" s="286"/>
      <c r="G850" s="287"/>
      <c r="H850" s="200"/>
      <c r="I850" s="200"/>
      <c r="J850" s="200"/>
      <c r="K850" s="200"/>
      <c r="L850" s="200"/>
      <c r="M850" s="200"/>
      <c r="N850" s="200"/>
      <c r="O850" s="200"/>
      <c r="P850" s="200"/>
      <c r="Q850" s="200"/>
      <c r="R850" s="200"/>
      <c r="S850" s="200"/>
      <c r="T850" s="200"/>
      <c r="U850" s="200"/>
      <c r="V850" s="200"/>
      <c r="W850" s="200"/>
      <c r="X850" s="200"/>
      <c r="Y850" s="200"/>
      <c r="Z850" s="200"/>
      <c r="AA850" s="200"/>
      <c r="AB850" s="200"/>
      <c r="AC850" s="200"/>
      <c r="AD850" s="200"/>
      <c r="AE850" s="200"/>
      <c r="AF850" s="200"/>
    </row>
    <row r="851" spans="1:32" ht="13">
      <c r="A851" s="200"/>
      <c r="B851" s="200"/>
      <c r="C851" s="200"/>
      <c r="D851" s="200"/>
      <c r="E851" s="286"/>
      <c r="F851" s="286"/>
      <c r="G851" s="287"/>
      <c r="H851" s="200"/>
      <c r="I851" s="200"/>
      <c r="J851" s="200"/>
      <c r="K851" s="200"/>
      <c r="L851" s="200"/>
      <c r="M851" s="200"/>
      <c r="N851" s="200"/>
      <c r="O851" s="200"/>
      <c r="P851" s="200"/>
      <c r="Q851" s="200"/>
      <c r="R851" s="200"/>
      <c r="S851" s="200"/>
      <c r="T851" s="200"/>
      <c r="U851" s="200"/>
      <c r="V851" s="200"/>
      <c r="W851" s="200"/>
      <c r="X851" s="200"/>
      <c r="Y851" s="200"/>
      <c r="Z851" s="200"/>
      <c r="AA851" s="200"/>
      <c r="AB851" s="200"/>
      <c r="AC851" s="200"/>
      <c r="AD851" s="200"/>
      <c r="AE851" s="200"/>
      <c r="AF851" s="200"/>
    </row>
    <row r="852" spans="1:32" ht="13">
      <c r="A852" s="200"/>
      <c r="B852" s="200"/>
      <c r="C852" s="200"/>
      <c r="D852" s="200"/>
      <c r="E852" s="286"/>
      <c r="F852" s="286"/>
      <c r="G852" s="287"/>
      <c r="H852" s="200"/>
      <c r="I852" s="200"/>
      <c r="J852" s="200"/>
      <c r="K852" s="200"/>
      <c r="L852" s="200"/>
      <c r="M852" s="200"/>
      <c r="N852" s="200"/>
      <c r="O852" s="200"/>
      <c r="P852" s="200"/>
      <c r="Q852" s="200"/>
      <c r="R852" s="200"/>
      <c r="S852" s="200"/>
      <c r="T852" s="200"/>
      <c r="U852" s="200"/>
      <c r="V852" s="200"/>
      <c r="W852" s="200"/>
      <c r="X852" s="200"/>
      <c r="Y852" s="200"/>
      <c r="Z852" s="200"/>
      <c r="AA852" s="200"/>
      <c r="AB852" s="200"/>
      <c r="AC852" s="200"/>
      <c r="AD852" s="200"/>
      <c r="AE852" s="200"/>
      <c r="AF852" s="200"/>
    </row>
    <row r="853" spans="1:32" ht="13">
      <c r="A853" s="200"/>
      <c r="B853" s="200"/>
      <c r="C853" s="200"/>
      <c r="D853" s="200"/>
      <c r="E853" s="286"/>
      <c r="F853" s="286"/>
      <c r="G853" s="287"/>
      <c r="H853" s="200"/>
      <c r="I853" s="200"/>
      <c r="J853" s="200"/>
      <c r="K853" s="200"/>
      <c r="L853" s="200"/>
      <c r="M853" s="200"/>
      <c r="N853" s="200"/>
      <c r="O853" s="200"/>
      <c r="P853" s="200"/>
      <c r="Q853" s="200"/>
      <c r="R853" s="200"/>
      <c r="S853" s="200"/>
      <c r="T853" s="200"/>
      <c r="U853" s="200"/>
      <c r="V853" s="200"/>
      <c r="W853" s="200"/>
      <c r="X853" s="200"/>
      <c r="Y853" s="200"/>
      <c r="Z853" s="200"/>
      <c r="AA853" s="200"/>
      <c r="AB853" s="200"/>
      <c r="AC853" s="200"/>
      <c r="AD853" s="200"/>
      <c r="AE853" s="200"/>
      <c r="AF853" s="200"/>
    </row>
    <row r="854" spans="1:32" ht="13">
      <c r="A854" s="200"/>
      <c r="B854" s="200"/>
      <c r="C854" s="200"/>
      <c r="D854" s="200"/>
      <c r="E854" s="286"/>
      <c r="F854" s="286"/>
      <c r="G854" s="287"/>
      <c r="H854" s="200"/>
      <c r="I854" s="200"/>
      <c r="J854" s="200"/>
      <c r="K854" s="200"/>
      <c r="L854" s="200"/>
      <c r="M854" s="200"/>
      <c r="N854" s="200"/>
      <c r="O854" s="200"/>
      <c r="P854" s="200"/>
      <c r="Q854" s="200"/>
      <c r="R854" s="200"/>
      <c r="S854" s="200"/>
      <c r="T854" s="200"/>
      <c r="U854" s="200"/>
      <c r="V854" s="200"/>
      <c r="W854" s="200"/>
      <c r="X854" s="200"/>
      <c r="Y854" s="200"/>
      <c r="Z854" s="200"/>
      <c r="AA854" s="200"/>
      <c r="AB854" s="200"/>
      <c r="AC854" s="200"/>
      <c r="AD854" s="200"/>
      <c r="AE854" s="200"/>
      <c r="AF854" s="200"/>
    </row>
    <row r="855" spans="1:32" ht="13">
      <c r="A855" s="200"/>
      <c r="B855" s="200"/>
      <c r="C855" s="200"/>
      <c r="D855" s="200"/>
      <c r="E855" s="286"/>
      <c r="F855" s="286"/>
      <c r="G855" s="287"/>
      <c r="H855" s="200"/>
      <c r="I855" s="200"/>
      <c r="J855" s="200"/>
      <c r="K855" s="200"/>
      <c r="L855" s="200"/>
      <c r="M855" s="200"/>
      <c r="N855" s="200"/>
      <c r="O855" s="200"/>
      <c r="P855" s="200"/>
      <c r="Q855" s="200"/>
      <c r="R855" s="200"/>
      <c r="S855" s="200"/>
      <c r="T855" s="200"/>
      <c r="U855" s="200"/>
      <c r="V855" s="200"/>
      <c r="W855" s="200"/>
      <c r="X855" s="200"/>
      <c r="Y855" s="200"/>
      <c r="Z855" s="200"/>
      <c r="AA855" s="200"/>
      <c r="AB855" s="200"/>
      <c r="AC855" s="200"/>
      <c r="AD855" s="200"/>
      <c r="AE855" s="200"/>
      <c r="AF855" s="200"/>
    </row>
    <row r="856" spans="1:32" ht="13">
      <c r="A856" s="200"/>
      <c r="B856" s="200"/>
      <c r="C856" s="200"/>
      <c r="D856" s="200"/>
      <c r="E856" s="286"/>
      <c r="F856" s="286"/>
      <c r="G856" s="287"/>
      <c r="H856" s="200"/>
      <c r="I856" s="200"/>
      <c r="J856" s="200"/>
      <c r="K856" s="200"/>
      <c r="L856" s="200"/>
      <c r="M856" s="200"/>
      <c r="N856" s="200"/>
      <c r="O856" s="200"/>
      <c r="P856" s="200"/>
      <c r="Q856" s="200"/>
      <c r="R856" s="200"/>
      <c r="S856" s="200"/>
      <c r="T856" s="200"/>
      <c r="U856" s="200"/>
      <c r="V856" s="200"/>
      <c r="W856" s="200"/>
      <c r="X856" s="200"/>
      <c r="Y856" s="200"/>
      <c r="Z856" s="200"/>
      <c r="AA856" s="200"/>
      <c r="AB856" s="200"/>
      <c r="AC856" s="200"/>
      <c r="AD856" s="200"/>
      <c r="AE856" s="200"/>
      <c r="AF856" s="200"/>
    </row>
    <row r="857" spans="1:32" ht="13">
      <c r="A857" s="200"/>
      <c r="B857" s="200"/>
      <c r="C857" s="200"/>
      <c r="D857" s="200"/>
      <c r="E857" s="286"/>
      <c r="F857" s="286"/>
      <c r="G857" s="287"/>
      <c r="H857" s="200"/>
      <c r="I857" s="200"/>
      <c r="J857" s="200"/>
      <c r="K857" s="200"/>
      <c r="L857" s="200"/>
      <c r="M857" s="200"/>
      <c r="N857" s="200"/>
      <c r="O857" s="200"/>
      <c r="P857" s="200"/>
      <c r="Q857" s="200"/>
      <c r="R857" s="200"/>
      <c r="S857" s="200"/>
      <c r="T857" s="200"/>
      <c r="U857" s="200"/>
      <c r="V857" s="200"/>
      <c r="W857" s="200"/>
      <c r="X857" s="200"/>
      <c r="Y857" s="200"/>
      <c r="Z857" s="200"/>
      <c r="AA857" s="200"/>
      <c r="AB857" s="200"/>
      <c r="AC857" s="200"/>
      <c r="AD857" s="200"/>
      <c r="AE857" s="200"/>
      <c r="AF857" s="200"/>
    </row>
    <row r="858" spans="1:32" ht="13">
      <c r="A858" s="200"/>
      <c r="B858" s="200"/>
      <c r="C858" s="200"/>
      <c r="D858" s="200"/>
      <c r="E858" s="286"/>
      <c r="F858" s="286"/>
      <c r="G858" s="287"/>
      <c r="H858" s="200"/>
      <c r="I858" s="200"/>
      <c r="J858" s="200"/>
      <c r="K858" s="200"/>
      <c r="L858" s="200"/>
      <c r="M858" s="200"/>
      <c r="N858" s="200"/>
      <c r="O858" s="200"/>
      <c r="P858" s="200"/>
      <c r="Q858" s="200"/>
      <c r="R858" s="200"/>
      <c r="S858" s="200"/>
      <c r="T858" s="200"/>
      <c r="U858" s="200"/>
      <c r="V858" s="200"/>
      <c r="W858" s="200"/>
      <c r="X858" s="200"/>
      <c r="Y858" s="200"/>
      <c r="Z858" s="200"/>
      <c r="AA858" s="200"/>
      <c r="AB858" s="200"/>
      <c r="AC858" s="200"/>
      <c r="AD858" s="200"/>
      <c r="AE858" s="200"/>
      <c r="AF858" s="200"/>
    </row>
    <row r="859" spans="1:32" ht="13">
      <c r="A859" s="200"/>
      <c r="B859" s="200"/>
      <c r="C859" s="200"/>
      <c r="D859" s="200"/>
      <c r="E859" s="286"/>
      <c r="F859" s="286"/>
      <c r="G859" s="287"/>
      <c r="H859" s="200"/>
      <c r="I859" s="200"/>
      <c r="J859" s="200"/>
      <c r="K859" s="200"/>
      <c r="L859" s="200"/>
      <c r="M859" s="200"/>
      <c r="N859" s="200"/>
      <c r="O859" s="200"/>
      <c r="P859" s="200"/>
      <c r="Q859" s="200"/>
      <c r="R859" s="200"/>
      <c r="S859" s="200"/>
      <c r="T859" s="200"/>
      <c r="U859" s="200"/>
      <c r="V859" s="200"/>
      <c r="W859" s="200"/>
      <c r="X859" s="200"/>
      <c r="Y859" s="200"/>
      <c r="Z859" s="200"/>
      <c r="AA859" s="200"/>
      <c r="AB859" s="200"/>
      <c r="AC859" s="200"/>
      <c r="AD859" s="200"/>
      <c r="AE859" s="200"/>
      <c r="AF859" s="200"/>
    </row>
    <row r="860" spans="1:32" ht="13">
      <c r="A860" s="200"/>
      <c r="B860" s="200"/>
      <c r="C860" s="200"/>
      <c r="D860" s="200"/>
      <c r="E860" s="286"/>
      <c r="F860" s="286"/>
      <c r="G860" s="287"/>
      <c r="H860" s="200"/>
      <c r="I860" s="200"/>
      <c r="J860" s="200"/>
      <c r="K860" s="200"/>
      <c r="L860" s="200"/>
      <c r="M860" s="200"/>
      <c r="N860" s="200"/>
      <c r="O860" s="200"/>
      <c r="P860" s="200"/>
      <c r="Q860" s="200"/>
      <c r="R860" s="200"/>
      <c r="S860" s="200"/>
      <c r="T860" s="200"/>
      <c r="U860" s="200"/>
      <c r="V860" s="200"/>
      <c r="W860" s="200"/>
      <c r="X860" s="200"/>
      <c r="Y860" s="200"/>
      <c r="Z860" s="200"/>
      <c r="AA860" s="200"/>
      <c r="AB860" s="200"/>
      <c r="AC860" s="200"/>
      <c r="AD860" s="200"/>
      <c r="AE860" s="200"/>
      <c r="AF860" s="200"/>
    </row>
    <row r="861" spans="1:32" ht="13">
      <c r="A861" s="200"/>
      <c r="B861" s="200"/>
      <c r="C861" s="200"/>
      <c r="D861" s="200"/>
      <c r="E861" s="286"/>
      <c r="F861" s="286"/>
      <c r="G861" s="287"/>
      <c r="H861" s="200"/>
      <c r="I861" s="200"/>
      <c r="J861" s="200"/>
      <c r="K861" s="200"/>
      <c r="L861" s="200"/>
      <c r="M861" s="200"/>
      <c r="N861" s="200"/>
      <c r="O861" s="200"/>
      <c r="P861" s="200"/>
      <c r="Q861" s="200"/>
      <c r="R861" s="200"/>
      <c r="S861" s="200"/>
      <c r="T861" s="200"/>
      <c r="U861" s="200"/>
      <c r="V861" s="200"/>
      <c r="W861" s="200"/>
      <c r="X861" s="200"/>
      <c r="Y861" s="200"/>
      <c r="Z861" s="200"/>
      <c r="AA861" s="200"/>
      <c r="AB861" s="200"/>
      <c r="AC861" s="200"/>
      <c r="AD861" s="200"/>
      <c r="AE861" s="200"/>
      <c r="AF861" s="200"/>
    </row>
    <row r="862" spans="1:32" ht="13">
      <c r="A862" s="200"/>
      <c r="B862" s="200"/>
      <c r="C862" s="200"/>
      <c r="D862" s="200"/>
      <c r="E862" s="286"/>
      <c r="F862" s="286"/>
      <c r="G862" s="287"/>
      <c r="H862" s="200"/>
      <c r="I862" s="200"/>
      <c r="J862" s="200"/>
      <c r="K862" s="200"/>
      <c r="L862" s="200"/>
      <c r="M862" s="200"/>
      <c r="N862" s="200"/>
      <c r="O862" s="200"/>
      <c r="P862" s="200"/>
      <c r="Q862" s="200"/>
      <c r="R862" s="200"/>
      <c r="S862" s="200"/>
      <c r="T862" s="200"/>
      <c r="U862" s="200"/>
      <c r="V862" s="200"/>
      <c r="W862" s="200"/>
      <c r="X862" s="200"/>
      <c r="Y862" s="200"/>
      <c r="Z862" s="200"/>
      <c r="AA862" s="200"/>
      <c r="AB862" s="200"/>
      <c r="AC862" s="200"/>
      <c r="AD862" s="200"/>
      <c r="AE862" s="200"/>
      <c r="AF862" s="200"/>
    </row>
    <row r="863" spans="1:32" ht="13">
      <c r="A863" s="200"/>
      <c r="B863" s="200"/>
      <c r="C863" s="200"/>
      <c r="D863" s="200"/>
      <c r="E863" s="286"/>
      <c r="F863" s="286"/>
      <c r="G863" s="287"/>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row>
    <row r="864" spans="1:32" ht="13">
      <c r="A864" s="200"/>
      <c r="B864" s="200"/>
      <c r="C864" s="200"/>
      <c r="D864" s="200"/>
      <c r="E864" s="286"/>
      <c r="F864" s="286"/>
      <c r="G864" s="287"/>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row>
    <row r="865" spans="1:32" ht="13">
      <c r="A865" s="200"/>
      <c r="B865" s="200"/>
      <c r="C865" s="200"/>
      <c r="D865" s="200"/>
      <c r="E865" s="286"/>
      <c r="F865" s="286"/>
      <c r="G865" s="287"/>
      <c r="H865" s="200"/>
      <c r="I865" s="200"/>
      <c r="J865" s="200"/>
      <c r="K865" s="200"/>
      <c r="L865" s="200"/>
      <c r="M865" s="200"/>
      <c r="N865" s="200"/>
      <c r="O865" s="200"/>
      <c r="P865" s="200"/>
      <c r="Q865" s="200"/>
      <c r="R865" s="200"/>
      <c r="S865" s="200"/>
      <c r="T865" s="200"/>
      <c r="U865" s="200"/>
      <c r="V865" s="200"/>
      <c r="W865" s="200"/>
      <c r="X865" s="200"/>
      <c r="Y865" s="200"/>
      <c r="Z865" s="200"/>
      <c r="AA865" s="200"/>
      <c r="AB865" s="200"/>
      <c r="AC865" s="200"/>
      <c r="AD865" s="200"/>
      <c r="AE865" s="200"/>
      <c r="AF865" s="200"/>
    </row>
    <row r="866" spans="1:32" ht="13">
      <c r="A866" s="200"/>
      <c r="B866" s="200"/>
      <c r="C866" s="200"/>
      <c r="D866" s="200"/>
      <c r="E866" s="286"/>
      <c r="F866" s="286"/>
      <c r="G866" s="287"/>
      <c r="H866" s="200"/>
      <c r="I866" s="200"/>
      <c r="J866" s="200"/>
      <c r="K866" s="200"/>
      <c r="L866" s="200"/>
      <c r="M866" s="200"/>
      <c r="N866" s="200"/>
      <c r="O866" s="200"/>
      <c r="P866" s="200"/>
      <c r="Q866" s="200"/>
      <c r="R866" s="200"/>
      <c r="S866" s="200"/>
      <c r="T866" s="200"/>
      <c r="U866" s="200"/>
      <c r="V866" s="200"/>
      <c r="W866" s="200"/>
      <c r="X866" s="200"/>
      <c r="Y866" s="200"/>
      <c r="Z866" s="200"/>
      <c r="AA866" s="200"/>
      <c r="AB866" s="200"/>
      <c r="AC866" s="200"/>
      <c r="AD866" s="200"/>
      <c r="AE866" s="200"/>
      <c r="AF866" s="200"/>
    </row>
    <row r="867" spans="1:32" ht="13">
      <c r="A867" s="200"/>
      <c r="B867" s="200"/>
      <c r="C867" s="200"/>
      <c r="D867" s="200"/>
      <c r="E867" s="286"/>
      <c r="F867" s="286"/>
      <c r="G867" s="287"/>
      <c r="H867" s="200"/>
      <c r="I867" s="200"/>
      <c r="J867" s="200"/>
      <c r="K867" s="200"/>
      <c r="L867" s="200"/>
      <c r="M867" s="200"/>
      <c r="N867" s="200"/>
      <c r="O867" s="200"/>
      <c r="P867" s="200"/>
      <c r="Q867" s="200"/>
      <c r="R867" s="200"/>
      <c r="S867" s="200"/>
      <c r="T867" s="200"/>
      <c r="U867" s="200"/>
      <c r="V867" s="200"/>
      <c r="W867" s="200"/>
      <c r="X867" s="200"/>
      <c r="Y867" s="200"/>
      <c r="Z867" s="200"/>
      <c r="AA867" s="200"/>
      <c r="AB867" s="200"/>
      <c r="AC867" s="200"/>
      <c r="AD867" s="200"/>
      <c r="AE867" s="200"/>
      <c r="AF867" s="200"/>
    </row>
    <row r="868" spans="1:32" ht="13">
      <c r="A868" s="200"/>
      <c r="B868" s="200"/>
      <c r="C868" s="200"/>
      <c r="D868" s="200"/>
      <c r="E868" s="286"/>
      <c r="F868" s="286"/>
      <c r="G868" s="287"/>
      <c r="H868" s="200"/>
      <c r="I868" s="200"/>
      <c r="J868" s="200"/>
      <c r="K868" s="200"/>
      <c r="L868" s="200"/>
      <c r="M868" s="200"/>
      <c r="N868" s="200"/>
      <c r="O868" s="200"/>
      <c r="P868" s="200"/>
      <c r="Q868" s="200"/>
      <c r="R868" s="200"/>
      <c r="S868" s="200"/>
      <c r="T868" s="200"/>
      <c r="U868" s="200"/>
      <c r="V868" s="200"/>
      <c r="W868" s="200"/>
      <c r="X868" s="200"/>
      <c r="Y868" s="200"/>
      <c r="Z868" s="200"/>
      <c r="AA868" s="200"/>
      <c r="AB868" s="200"/>
      <c r="AC868" s="200"/>
      <c r="AD868" s="200"/>
      <c r="AE868" s="200"/>
      <c r="AF868" s="200"/>
    </row>
    <row r="869" spans="1:32" ht="13">
      <c r="A869" s="200"/>
      <c r="B869" s="200"/>
      <c r="C869" s="200"/>
      <c r="D869" s="200"/>
      <c r="E869" s="286"/>
      <c r="F869" s="286"/>
      <c r="G869" s="287"/>
      <c r="H869" s="200"/>
      <c r="I869" s="200"/>
      <c r="J869" s="200"/>
      <c r="K869" s="200"/>
      <c r="L869" s="200"/>
      <c r="M869" s="200"/>
      <c r="N869" s="200"/>
      <c r="O869" s="200"/>
      <c r="P869" s="200"/>
      <c r="Q869" s="200"/>
      <c r="R869" s="200"/>
      <c r="S869" s="200"/>
      <c r="T869" s="200"/>
      <c r="U869" s="200"/>
      <c r="V869" s="200"/>
      <c r="W869" s="200"/>
      <c r="X869" s="200"/>
      <c r="Y869" s="200"/>
      <c r="Z869" s="200"/>
      <c r="AA869" s="200"/>
      <c r="AB869" s="200"/>
      <c r="AC869" s="200"/>
      <c r="AD869" s="200"/>
      <c r="AE869" s="200"/>
      <c r="AF869" s="200"/>
    </row>
    <row r="870" spans="1:32" ht="13">
      <c r="A870" s="200"/>
      <c r="B870" s="200"/>
      <c r="C870" s="200"/>
      <c r="D870" s="200"/>
      <c r="E870" s="286"/>
      <c r="F870" s="286"/>
      <c r="G870" s="287"/>
      <c r="H870" s="200"/>
      <c r="I870" s="200"/>
      <c r="J870" s="200"/>
      <c r="K870" s="200"/>
      <c r="L870" s="200"/>
      <c r="M870" s="200"/>
      <c r="N870" s="200"/>
      <c r="O870" s="200"/>
      <c r="P870" s="200"/>
      <c r="Q870" s="200"/>
      <c r="R870" s="200"/>
      <c r="S870" s="200"/>
      <c r="T870" s="200"/>
      <c r="U870" s="200"/>
      <c r="V870" s="200"/>
      <c r="W870" s="200"/>
      <c r="X870" s="200"/>
      <c r="Y870" s="200"/>
      <c r="Z870" s="200"/>
      <c r="AA870" s="200"/>
      <c r="AB870" s="200"/>
      <c r="AC870" s="200"/>
      <c r="AD870" s="200"/>
      <c r="AE870" s="200"/>
      <c r="AF870" s="200"/>
    </row>
    <row r="871" spans="1:32" ht="13">
      <c r="A871" s="200"/>
      <c r="B871" s="200"/>
      <c r="C871" s="200"/>
      <c r="D871" s="200"/>
      <c r="E871" s="286"/>
      <c r="F871" s="286"/>
      <c r="G871" s="287"/>
      <c r="H871" s="200"/>
      <c r="I871" s="200"/>
      <c r="J871" s="200"/>
      <c r="K871" s="200"/>
      <c r="L871" s="200"/>
      <c r="M871" s="200"/>
      <c r="N871" s="200"/>
      <c r="O871" s="200"/>
      <c r="P871" s="200"/>
      <c r="Q871" s="200"/>
      <c r="R871" s="200"/>
      <c r="S871" s="200"/>
      <c r="T871" s="200"/>
      <c r="U871" s="200"/>
      <c r="V871" s="200"/>
      <c r="W871" s="200"/>
      <c r="X871" s="200"/>
      <c r="Y871" s="200"/>
      <c r="Z871" s="200"/>
      <c r="AA871" s="200"/>
      <c r="AB871" s="200"/>
      <c r="AC871" s="200"/>
      <c r="AD871" s="200"/>
      <c r="AE871" s="200"/>
      <c r="AF871" s="200"/>
    </row>
    <row r="872" spans="1:32" ht="13">
      <c r="A872" s="200"/>
      <c r="B872" s="200"/>
      <c r="C872" s="200"/>
      <c r="D872" s="200"/>
      <c r="E872" s="286"/>
      <c r="F872" s="286"/>
      <c r="G872" s="287"/>
      <c r="H872" s="200"/>
      <c r="I872" s="200"/>
      <c r="J872" s="200"/>
      <c r="K872" s="200"/>
      <c r="L872" s="200"/>
      <c r="M872" s="200"/>
      <c r="N872" s="200"/>
      <c r="O872" s="200"/>
      <c r="P872" s="200"/>
      <c r="Q872" s="200"/>
      <c r="R872" s="200"/>
      <c r="S872" s="200"/>
      <c r="T872" s="200"/>
      <c r="U872" s="200"/>
      <c r="V872" s="200"/>
      <c r="W872" s="200"/>
      <c r="X872" s="200"/>
      <c r="Y872" s="200"/>
      <c r="Z872" s="200"/>
      <c r="AA872" s="200"/>
      <c r="AB872" s="200"/>
      <c r="AC872" s="200"/>
      <c r="AD872" s="200"/>
      <c r="AE872" s="200"/>
      <c r="AF872" s="200"/>
    </row>
    <row r="873" spans="1:32" ht="13">
      <c r="A873" s="200"/>
      <c r="B873" s="200"/>
      <c r="C873" s="200"/>
      <c r="D873" s="200"/>
      <c r="E873" s="286"/>
      <c r="F873" s="286"/>
      <c r="G873" s="287"/>
      <c r="H873" s="200"/>
      <c r="I873" s="200"/>
      <c r="J873" s="200"/>
      <c r="K873" s="200"/>
      <c r="L873" s="200"/>
      <c r="M873" s="200"/>
      <c r="N873" s="200"/>
      <c r="O873" s="200"/>
      <c r="P873" s="200"/>
      <c r="Q873" s="200"/>
      <c r="R873" s="200"/>
      <c r="S873" s="200"/>
      <c r="T873" s="200"/>
      <c r="U873" s="200"/>
      <c r="V873" s="200"/>
      <c r="W873" s="200"/>
      <c r="X873" s="200"/>
      <c r="Y873" s="200"/>
      <c r="Z873" s="200"/>
      <c r="AA873" s="200"/>
      <c r="AB873" s="200"/>
      <c r="AC873" s="200"/>
      <c r="AD873" s="200"/>
      <c r="AE873" s="200"/>
      <c r="AF873" s="200"/>
    </row>
    <row r="874" spans="1:32" ht="13">
      <c r="A874" s="200"/>
      <c r="B874" s="200"/>
      <c r="C874" s="200"/>
      <c r="D874" s="200"/>
      <c r="E874" s="286"/>
      <c r="F874" s="286"/>
      <c r="G874" s="287"/>
      <c r="H874" s="200"/>
      <c r="I874" s="200"/>
      <c r="J874" s="200"/>
      <c r="K874" s="200"/>
      <c r="L874" s="200"/>
      <c r="M874" s="200"/>
      <c r="N874" s="200"/>
      <c r="O874" s="200"/>
      <c r="P874" s="200"/>
      <c r="Q874" s="200"/>
      <c r="R874" s="200"/>
      <c r="S874" s="200"/>
      <c r="T874" s="200"/>
      <c r="U874" s="200"/>
      <c r="V874" s="200"/>
      <c r="W874" s="200"/>
      <c r="X874" s="200"/>
      <c r="Y874" s="200"/>
      <c r="Z874" s="200"/>
      <c r="AA874" s="200"/>
      <c r="AB874" s="200"/>
      <c r="AC874" s="200"/>
      <c r="AD874" s="200"/>
      <c r="AE874" s="200"/>
      <c r="AF874" s="200"/>
    </row>
    <row r="875" spans="1:32" ht="13">
      <c r="A875" s="200"/>
      <c r="B875" s="200"/>
      <c r="C875" s="200"/>
      <c r="D875" s="200"/>
      <c r="E875" s="286"/>
      <c r="F875" s="286"/>
      <c r="G875" s="287"/>
      <c r="H875" s="200"/>
      <c r="I875" s="200"/>
      <c r="J875" s="200"/>
      <c r="K875" s="200"/>
      <c r="L875" s="200"/>
      <c r="M875" s="200"/>
      <c r="N875" s="200"/>
      <c r="O875" s="200"/>
      <c r="P875" s="200"/>
      <c r="Q875" s="200"/>
      <c r="R875" s="200"/>
      <c r="S875" s="200"/>
      <c r="T875" s="200"/>
      <c r="U875" s="200"/>
      <c r="V875" s="200"/>
      <c r="W875" s="200"/>
      <c r="X875" s="200"/>
      <c r="Y875" s="200"/>
      <c r="Z875" s="200"/>
      <c r="AA875" s="200"/>
      <c r="AB875" s="200"/>
      <c r="AC875" s="200"/>
      <c r="AD875" s="200"/>
      <c r="AE875" s="200"/>
      <c r="AF875" s="200"/>
    </row>
    <row r="876" spans="1:32" ht="13">
      <c r="A876" s="200"/>
      <c r="B876" s="200"/>
      <c r="C876" s="200"/>
      <c r="D876" s="200"/>
      <c r="E876" s="286"/>
      <c r="F876" s="286"/>
      <c r="G876" s="287"/>
      <c r="H876" s="200"/>
      <c r="I876" s="200"/>
      <c r="J876" s="200"/>
      <c r="K876" s="200"/>
      <c r="L876" s="200"/>
      <c r="M876" s="200"/>
      <c r="N876" s="200"/>
      <c r="O876" s="200"/>
      <c r="P876" s="200"/>
      <c r="Q876" s="200"/>
      <c r="R876" s="200"/>
      <c r="S876" s="200"/>
      <c r="T876" s="200"/>
      <c r="U876" s="200"/>
      <c r="V876" s="200"/>
      <c r="W876" s="200"/>
      <c r="X876" s="200"/>
      <c r="Y876" s="200"/>
      <c r="Z876" s="200"/>
      <c r="AA876" s="200"/>
      <c r="AB876" s="200"/>
      <c r="AC876" s="200"/>
      <c r="AD876" s="200"/>
      <c r="AE876" s="200"/>
      <c r="AF876" s="200"/>
    </row>
    <row r="877" spans="1:32" ht="13">
      <c r="A877" s="200"/>
      <c r="B877" s="200"/>
      <c r="C877" s="200"/>
      <c r="D877" s="200"/>
      <c r="E877" s="286"/>
      <c r="F877" s="286"/>
      <c r="G877" s="287"/>
      <c r="H877" s="200"/>
      <c r="I877" s="200"/>
      <c r="J877" s="200"/>
      <c r="K877" s="200"/>
      <c r="L877" s="200"/>
      <c r="M877" s="200"/>
      <c r="N877" s="200"/>
      <c r="O877" s="200"/>
      <c r="P877" s="200"/>
      <c r="Q877" s="200"/>
      <c r="R877" s="200"/>
      <c r="S877" s="200"/>
      <c r="T877" s="200"/>
      <c r="U877" s="200"/>
      <c r="V877" s="200"/>
      <c r="W877" s="200"/>
      <c r="X877" s="200"/>
      <c r="Y877" s="200"/>
      <c r="Z877" s="200"/>
      <c r="AA877" s="200"/>
      <c r="AB877" s="200"/>
      <c r="AC877" s="200"/>
      <c r="AD877" s="200"/>
      <c r="AE877" s="200"/>
      <c r="AF877" s="200"/>
    </row>
    <row r="878" spans="1:32" ht="13">
      <c r="A878" s="200"/>
      <c r="B878" s="200"/>
      <c r="C878" s="200"/>
      <c r="D878" s="200"/>
      <c r="E878" s="286"/>
      <c r="F878" s="286"/>
      <c r="G878" s="287"/>
      <c r="H878" s="200"/>
      <c r="I878" s="200"/>
      <c r="J878" s="200"/>
      <c r="K878" s="200"/>
      <c r="L878" s="200"/>
      <c r="M878" s="200"/>
      <c r="N878" s="200"/>
      <c r="O878" s="200"/>
      <c r="P878" s="200"/>
      <c r="Q878" s="200"/>
      <c r="R878" s="200"/>
      <c r="S878" s="200"/>
      <c r="T878" s="200"/>
      <c r="U878" s="200"/>
      <c r="V878" s="200"/>
      <c r="W878" s="200"/>
      <c r="X878" s="200"/>
      <c r="Y878" s="200"/>
      <c r="Z878" s="200"/>
      <c r="AA878" s="200"/>
      <c r="AB878" s="200"/>
      <c r="AC878" s="200"/>
      <c r="AD878" s="200"/>
      <c r="AE878" s="200"/>
      <c r="AF878" s="200"/>
    </row>
    <row r="879" spans="1:32" ht="13">
      <c r="A879" s="200"/>
      <c r="B879" s="200"/>
      <c r="C879" s="200"/>
      <c r="D879" s="200"/>
      <c r="E879" s="286"/>
      <c r="F879" s="286"/>
      <c r="G879" s="287"/>
      <c r="H879" s="200"/>
      <c r="I879" s="200"/>
      <c r="J879" s="200"/>
      <c r="K879" s="200"/>
      <c r="L879" s="200"/>
      <c r="M879" s="200"/>
      <c r="N879" s="200"/>
      <c r="O879" s="200"/>
      <c r="P879" s="200"/>
      <c r="Q879" s="200"/>
      <c r="R879" s="200"/>
      <c r="S879" s="200"/>
      <c r="T879" s="200"/>
      <c r="U879" s="200"/>
      <c r="V879" s="200"/>
      <c r="W879" s="200"/>
      <c r="X879" s="200"/>
      <c r="Y879" s="200"/>
      <c r="Z879" s="200"/>
      <c r="AA879" s="200"/>
      <c r="AB879" s="200"/>
      <c r="AC879" s="200"/>
      <c r="AD879" s="200"/>
      <c r="AE879" s="200"/>
      <c r="AF879" s="200"/>
    </row>
    <row r="880" spans="1:32" ht="13">
      <c r="A880" s="200"/>
      <c r="B880" s="200"/>
      <c r="C880" s="200"/>
      <c r="D880" s="200"/>
      <c r="E880" s="286"/>
      <c r="F880" s="286"/>
      <c r="G880" s="287"/>
      <c r="H880" s="200"/>
      <c r="I880" s="200"/>
      <c r="J880" s="200"/>
      <c r="K880" s="200"/>
      <c r="L880" s="200"/>
      <c r="M880" s="200"/>
      <c r="N880" s="200"/>
      <c r="O880" s="200"/>
      <c r="P880" s="200"/>
      <c r="Q880" s="200"/>
      <c r="R880" s="200"/>
      <c r="S880" s="200"/>
      <c r="T880" s="200"/>
      <c r="U880" s="200"/>
      <c r="V880" s="200"/>
      <c r="W880" s="200"/>
      <c r="X880" s="200"/>
      <c r="Y880" s="200"/>
      <c r="Z880" s="200"/>
      <c r="AA880" s="200"/>
      <c r="AB880" s="200"/>
      <c r="AC880" s="200"/>
      <c r="AD880" s="200"/>
      <c r="AE880" s="200"/>
      <c r="AF880" s="200"/>
    </row>
    <row r="881" spans="1:32" ht="13">
      <c r="A881" s="200"/>
      <c r="B881" s="200"/>
      <c r="C881" s="200"/>
      <c r="D881" s="200"/>
      <c r="E881" s="286"/>
      <c r="F881" s="286"/>
      <c r="G881" s="287"/>
      <c r="H881" s="200"/>
      <c r="I881" s="200"/>
      <c r="J881" s="200"/>
      <c r="K881" s="200"/>
      <c r="L881" s="200"/>
      <c r="M881" s="200"/>
      <c r="N881" s="200"/>
      <c r="O881" s="200"/>
      <c r="P881" s="200"/>
      <c r="Q881" s="200"/>
      <c r="R881" s="200"/>
      <c r="S881" s="200"/>
      <c r="T881" s="200"/>
      <c r="U881" s="200"/>
      <c r="V881" s="200"/>
      <c r="W881" s="200"/>
      <c r="X881" s="200"/>
      <c r="Y881" s="200"/>
      <c r="Z881" s="200"/>
      <c r="AA881" s="200"/>
      <c r="AB881" s="200"/>
      <c r="AC881" s="200"/>
      <c r="AD881" s="200"/>
      <c r="AE881" s="200"/>
      <c r="AF881" s="200"/>
    </row>
    <row r="882" spans="1:32" ht="13">
      <c r="A882" s="200"/>
      <c r="B882" s="200"/>
      <c r="C882" s="200"/>
      <c r="D882" s="200"/>
      <c r="E882" s="286"/>
      <c r="F882" s="286"/>
      <c r="G882" s="287"/>
      <c r="H882" s="200"/>
      <c r="I882" s="200"/>
      <c r="J882" s="200"/>
      <c r="K882" s="200"/>
      <c r="L882" s="200"/>
      <c r="M882" s="200"/>
      <c r="N882" s="200"/>
      <c r="O882" s="200"/>
      <c r="P882" s="200"/>
      <c r="Q882" s="200"/>
      <c r="R882" s="200"/>
      <c r="S882" s="200"/>
      <c r="T882" s="200"/>
      <c r="U882" s="200"/>
      <c r="V882" s="200"/>
      <c r="W882" s="200"/>
      <c r="X882" s="200"/>
      <c r="Y882" s="200"/>
      <c r="Z882" s="200"/>
      <c r="AA882" s="200"/>
      <c r="AB882" s="200"/>
      <c r="AC882" s="200"/>
      <c r="AD882" s="200"/>
      <c r="AE882" s="200"/>
      <c r="AF882" s="200"/>
    </row>
    <row r="883" spans="1:32" ht="13">
      <c r="A883" s="200"/>
      <c r="B883" s="200"/>
      <c r="C883" s="200"/>
      <c r="D883" s="200"/>
      <c r="E883" s="286"/>
      <c r="F883" s="286"/>
      <c r="G883" s="287"/>
      <c r="H883" s="200"/>
      <c r="I883" s="200"/>
      <c r="J883" s="200"/>
      <c r="K883" s="200"/>
      <c r="L883" s="200"/>
      <c r="M883" s="200"/>
      <c r="N883" s="200"/>
      <c r="O883" s="200"/>
      <c r="P883" s="200"/>
      <c r="Q883" s="200"/>
      <c r="R883" s="200"/>
      <c r="S883" s="200"/>
      <c r="T883" s="200"/>
      <c r="U883" s="200"/>
      <c r="V883" s="200"/>
      <c r="W883" s="200"/>
      <c r="X883" s="200"/>
      <c r="Y883" s="200"/>
      <c r="Z883" s="200"/>
      <c r="AA883" s="200"/>
      <c r="AB883" s="200"/>
      <c r="AC883" s="200"/>
      <c r="AD883" s="200"/>
      <c r="AE883" s="200"/>
      <c r="AF883" s="200"/>
    </row>
    <row r="884" spans="1:32" ht="13">
      <c r="A884" s="200"/>
      <c r="B884" s="200"/>
      <c r="C884" s="200"/>
      <c r="D884" s="200"/>
      <c r="E884" s="286"/>
      <c r="F884" s="286"/>
      <c r="G884" s="287"/>
      <c r="H884" s="200"/>
      <c r="I884" s="200"/>
      <c r="J884" s="200"/>
      <c r="K884" s="200"/>
      <c r="L884" s="200"/>
      <c r="M884" s="200"/>
      <c r="N884" s="200"/>
      <c r="O884" s="200"/>
      <c r="P884" s="200"/>
      <c r="Q884" s="200"/>
      <c r="R884" s="200"/>
      <c r="S884" s="200"/>
      <c r="T884" s="200"/>
      <c r="U884" s="200"/>
      <c r="V884" s="200"/>
      <c r="W884" s="200"/>
      <c r="X884" s="200"/>
      <c r="Y884" s="200"/>
      <c r="Z884" s="200"/>
      <c r="AA884" s="200"/>
      <c r="AB884" s="200"/>
      <c r="AC884" s="200"/>
      <c r="AD884" s="200"/>
      <c r="AE884" s="200"/>
      <c r="AF884" s="200"/>
    </row>
    <row r="885" spans="1:32" ht="13">
      <c r="A885" s="200"/>
      <c r="B885" s="200"/>
      <c r="C885" s="200"/>
      <c r="D885" s="200"/>
      <c r="E885" s="286"/>
      <c r="F885" s="286"/>
      <c r="G885" s="287"/>
      <c r="H885" s="200"/>
      <c r="I885" s="200"/>
      <c r="J885" s="200"/>
      <c r="K885" s="200"/>
      <c r="L885" s="200"/>
      <c r="M885" s="200"/>
      <c r="N885" s="200"/>
      <c r="O885" s="200"/>
      <c r="P885" s="200"/>
      <c r="Q885" s="200"/>
      <c r="R885" s="200"/>
      <c r="S885" s="200"/>
      <c r="T885" s="200"/>
      <c r="U885" s="200"/>
      <c r="V885" s="200"/>
      <c r="W885" s="200"/>
      <c r="X885" s="200"/>
      <c r="Y885" s="200"/>
      <c r="Z885" s="200"/>
      <c r="AA885" s="200"/>
      <c r="AB885" s="200"/>
      <c r="AC885" s="200"/>
      <c r="AD885" s="200"/>
      <c r="AE885" s="200"/>
      <c r="AF885" s="200"/>
    </row>
    <row r="886" spans="1:32" ht="13">
      <c r="A886" s="200"/>
      <c r="B886" s="200"/>
      <c r="C886" s="200"/>
      <c r="D886" s="200"/>
      <c r="E886" s="286"/>
      <c r="F886" s="286"/>
      <c r="G886" s="287"/>
      <c r="H886" s="200"/>
      <c r="I886" s="200"/>
      <c r="J886" s="200"/>
      <c r="K886" s="200"/>
      <c r="L886" s="200"/>
      <c r="M886" s="200"/>
      <c r="N886" s="200"/>
      <c r="O886" s="200"/>
      <c r="P886" s="200"/>
      <c r="Q886" s="200"/>
      <c r="R886" s="200"/>
      <c r="S886" s="200"/>
      <c r="T886" s="200"/>
      <c r="U886" s="200"/>
      <c r="V886" s="200"/>
      <c r="W886" s="200"/>
      <c r="X886" s="200"/>
      <c r="Y886" s="200"/>
      <c r="Z886" s="200"/>
      <c r="AA886" s="200"/>
      <c r="AB886" s="200"/>
      <c r="AC886" s="200"/>
      <c r="AD886" s="200"/>
      <c r="AE886" s="200"/>
      <c r="AF886" s="200"/>
    </row>
    <row r="887" spans="1:32" ht="13">
      <c r="A887" s="200"/>
      <c r="B887" s="200"/>
      <c r="C887" s="200"/>
      <c r="D887" s="200"/>
      <c r="E887" s="286"/>
      <c r="F887" s="286"/>
      <c r="G887" s="287"/>
      <c r="H887" s="200"/>
      <c r="I887" s="200"/>
      <c r="J887" s="200"/>
      <c r="K887" s="200"/>
      <c r="L887" s="200"/>
      <c r="M887" s="200"/>
      <c r="N887" s="200"/>
      <c r="O887" s="200"/>
      <c r="P887" s="200"/>
      <c r="Q887" s="200"/>
      <c r="R887" s="200"/>
      <c r="S887" s="200"/>
      <c r="T887" s="200"/>
      <c r="U887" s="200"/>
      <c r="V887" s="200"/>
      <c r="W887" s="200"/>
      <c r="X887" s="200"/>
      <c r="Y887" s="200"/>
      <c r="Z887" s="200"/>
      <c r="AA887" s="200"/>
      <c r="AB887" s="200"/>
      <c r="AC887" s="200"/>
      <c r="AD887" s="200"/>
      <c r="AE887" s="200"/>
      <c r="AF887" s="200"/>
    </row>
    <row r="888" spans="1:32" ht="13">
      <c r="A888" s="200"/>
      <c r="B888" s="200"/>
      <c r="C888" s="200"/>
      <c r="D888" s="200"/>
      <c r="E888" s="286"/>
      <c r="F888" s="286"/>
      <c r="G888" s="287"/>
      <c r="H888" s="200"/>
      <c r="I888" s="200"/>
      <c r="J888" s="200"/>
      <c r="K888" s="200"/>
      <c r="L888" s="200"/>
      <c r="M888" s="200"/>
      <c r="N888" s="200"/>
      <c r="O888" s="200"/>
      <c r="P888" s="200"/>
      <c r="Q888" s="200"/>
      <c r="R888" s="200"/>
      <c r="S888" s="200"/>
      <c r="T888" s="200"/>
      <c r="U888" s="200"/>
      <c r="V888" s="200"/>
      <c r="W888" s="200"/>
      <c r="X888" s="200"/>
      <c r="Y888" s="200"/>
      <c r="Z888" s="200"/>
      <c r="AA888" s="200"/>
      <c r="AB888" s="200"/>
      <c r="AC888" s="200"/>
      <c r="AD888" s="200"/>
      <c r="AE888" s="200"/>
      <c r="AF888" s="200"/>
    </row>
    <row r="889" spans="1:32" ht="13">
      <c r="A889" s="200"/>
      <c r="B889" s="200"/>
      <c r="C889" s="200"/>
      <c r="D889" s="200"/>
      <c r="E889" s="286"/>
      <c r="F889" s="286"/>
      <c r="G889" s="287"/>
      <c r="H889" s="200"/>
      <c r="I889" s="200"/>
      <c r="J889" s="200"/>
      <c r="K889" s="200"/>
      <c r="L889" s="200"/>
      <c r="M889" s="200"/>
      <c r="N889" s="200"/>
      <c r="O889" s="200"/>
      <c r="P889" s="200"/>
      <c r="Q889" s="200"/>
      <c r="R889" s="200"/>
      <c r="S889" s="200"/>
      <c r="T889" s="200"/>
      <c r="U889" s="200"/>
      <c r="V889" s="200"/>
      <c r="W889" s="200"/>
      <c r="X889" s="200"/>
      <c r="Y889" s="200"/>
      <c r="Z889" s="200"/>
      <c r="AA889" s="200"/>
      <c r="AB889" s="200"/>
      <c r="AC889" s="200"/>
      <c r="AD889" s="200"/>
      <c r="AE889" s="200"/>
      <c r="AF889" s="200"/>
    </row>
    <row r="890" spans="1:32" ht="13">
      <c r="A890" s="200"/>
      <c r="B890" s="200"/>
      <c r="C890" s="200"/>
      <c r="D890" s="200"/>
      <c r="E890" s="286"/>
      <c r="F890" s="286"/>
      <c r="G890" s="287"/>
      <c r="H890" s="200"/>
      <c r="I890" s="200"/>
      <c r="J890" s="200"/>
      <c r="K890" s="200"/>
      <c r="L890" s="200"/>
      <c r="M890" s="200"/>
      <c r="N890" s="200"/>
      <c r="O890" s="200"/>
      <c r="P890" s="200"/>
      <c r="Q890" s="200"/>
      <c r="R890" s="200"/>
      <c r="S890" s="200"/>
      <c r="T890" s="200"/>
      <c r="U890" s="200"/>
      <c r="V890" s="200"/>
      <c r="W890" s="200"/>
      <c r="X890" s="200"/>
      <c r="Y890" s="200"/>
      <c r="Z890" s="200"/>
      <c r="AA890" s="200"/>
      <c r="AB890" s="200"/>
      <c r="AC890" s="200"/>
      <c r="AD890" s="200"/>
      <c r="AE890" s="200"/>
      <c r="AF890" s="200"/>
    </row>
    <row r="891" spans="1:32" ht="13">
      <c r="A891" s="200"/>
      <c r="B891" s="200"/>
      <c r="C891" s="200"/>
      <c r="D891" s="200"/>
      <c r="E891" s="286"/>
      <c r="F891" s="286"/>
      <c r="G891" s="287"/>
      <c r="H891" s="200"/>
      <c r="I891" s="200"/>
      <c r="J891" s="200"/>
      <c r="K891" s="200"/>
      <c r="L891" s="200"/>
      <c r="M891" s="200"/>
      <c r="N891" s="200"/>
      <c r="O891" s="200"/>
      <c r="P891" s="200"/>
      <c r="Q891" s="200"/>
      <c r="R891" s="200"/>
      <c r="S891" s="200"/>
      <c r="T891" s="200"/>
      <c r="U891" s="200"/>
      <c r="V891" s="200"/>
      <c r="W891" s="200"/>
      <c r="X891" s="200"/>
      <c r="Y891" s="200"/>
      <c r="Z891" s="200"/>
      <c r="AA891" s="200"/>
      <c r="AB891" s="200"/>
      <c r="AC891" s="200"/>
      <c r="AD891" s="200"/>
      <c r="AE891" s="200"/>
      <c r="AF891" s="200"/>
    </row>
    <row r="892" spans="1:32" ht="13">
      <c r="A892" s="200"/>
      <c r="B892" s="200"/>
      <c r="C892" s="200"/>
      <c r="D892" s="200"/>
      <c r="E892" s="286"/>
      <c r="F892" s="286"/>
      <c r="G892" s="287"/>
      <c r="H892" s="200"/>
      <c r="I892" s="200"/>
      <c r="J892" s="200"/>
      <c r="K892" s="200"/>
      <c r="L892" s="200"/>
      <c r="M892" s="200"/>
      <c r="N892" s="200"/>
      <c r="O892" s="200"/>
      <c r="P892" s="200"/>
      <c r="Q892" s="200"/>
      <c r="R892" s="200"/>
      <c r="S892" s="200"/>
      <c r="T892" s="200"/>
      <c r="U892" s="200"/>
      <c r="V892" s="200"/>
      <c r="W892" s="200"/>
      <c r="X892" s="200"/>
      <c r="Y892" s="200"/>
      <c r="Z892" s="200"/>
      <c r="AA892" s="200"/>
      <c r="AB892" s="200"/>
      <c r="AC892" s="200"/>
      <c r="AD892" s="200"/>
      <c r="AE892" s="200"/>
      <c r="AF892" s="200"/>
    </row>
    <row r="893" spans="1:32" ht="13">
      <c r="A893" s="200"/>
      <c r="B893" s="200"/>
      <c r="C893" s="200"/>
      <c r="D893" s="200"/>
      <c r="E893" s="286"/>
      <c r="F893" s="286"/>
      <c r="G893" s="287"/>
      <c r="H893" s="200"/>
      <c r="I893" s="200"/>
      <c r="J893" s="200"/>
      <c r="K893" s="200"/>
      <c r="L893" s="200"/>
      <c r="M893" s="200"/>
      <c r="N893" s="200"/>
      <c r="O893" s="200"/>
      <c r="P893" s="200"/>
      <c r="Q893" s="200"/>
      <c r="R893" s="200"/>
      <c r="S893" s="200"/>
      <c r="T893" s="200"/>
      <c r="U893" s="200"/>
      <c r="V893" s="200"/>
      <c r="W893" s="200"/>
      <c r="X893" s="200"/>
      <c r="Y893" s="200"/>
      <c r="Z893" s="200"/>
      <c r="AA893" s="200"/>
      <c r="AB893" s="200"/>
      <c r="AC893" s="200"/>
      <c r="AD893" s="200"/>
      <c r="AE893" s="200"/>
      <c r="AF893" s="200"/>
    </row>
    <row r="894" spans="1:32" ht="13">
      <c r="A894" s="200"/>
      <c r="B894" s="200"/>
      <c r="C894" s="200"/>
      <c r="D894" s="200"/>
      <c r="E894" s="286"/>
      <c r="F894" s="286"/>
      <c r="G894" s="287"/>
      <c r="H894" s="200"/>
      <c r="I894" s="200"/>
      <c r="J894" s="200"/>
      <c r="K894" s="200"/>
      <c r="L894" s="200"/>
      <c r="M894" s="200"/>
      <c r="N894" s="200"/>
      <c r="O894" s="200"/>
      <c r="P894" s="200"/>
      <c r="Q894" s="200"/>
      <c r="R894" s="200"/>
      <c r="S894" s="200"/>
      <c r="T894" s="200"/>
      <c r="U894" s="200"/>
      <c r="V894" s="200"/>
      <c r="W894" s="200"/>
      <c r="X894" s="200"/>
      <c r="Y894" s="200"/>
      <c r="Z894" s="200"/>
      <c r="AA894" s="200"/>
      <c r="AB894" s="200"/>
      <c r="AC894" s="200"/>
      <c r="AD894" s="200"/>
      <c r="AE894" s="200"/>
      <c r="AF894" s="200"/>
    </row>
    <row r="895" spans="1:32" ht="13">
      <c r="A895" s="200"/>
      <c r="B895" s="200"/>
      <c r="C895" s="200"/>
      <c r="D895" s="200"/>
      <c r="E895" s="286"/>
      <c r="F895" s="286"/>
      <c r="G895" s="287"/>
      <c r="H895" s="200"/>
      <c r="I895" s="200"/>
      <c r="J895" s="200"/>
      <c r="K895" s="200"/>
      <c r="L895" s="200"/>
      <c r="M895" s="200"/>
      <c r="N895" s="200"/>
      <c r="O895" s="200"/>
      <c r="P895" s="200"/>
      <c r="Q895" s="200"/>
      <c r="R895" s="200"/>
      <c r="S895" s="200"/>
      <c r="T895" s="200"/>
      <c r="U895" s="200"/>
      <c r="V895" s="200"/>
      <c r="W895" s="200"/>
      <c r="X895" s="200"/>
      <c r="Y895" s="200"/>
      <c r="Z895" s="200"/>
      <c r="AA895" s="200"/>
      <c r="AB895" s="200"/>
      <c r="AC895" s="200"/>
      <c r="AD895" s="200"/>
      <c r="AE895" s="200"/>
      <c r="AF895" s="200"/>
    </row>
    <row r="896" spans="1:32" ht="13">
      <c r="A896" s="200"/>
      <c r="B896" s="200"/>
      <c r="C896" s="200"/>
      <c r="D896" s="200"/>
      <c r="E896" s="286"/>
      <c r="F896" s="286"/>
      <c r="G896" s="287"/>
      <c r="H896" s="200"/>
      <c r="I896" s="200"/>
      <c r="J896" s="200"/>
      <c r="K896" s="200"/>
      <c r="L896" s="200"/>
      <c r="M896" s="200"/>
      <c r="N896" s="200"/>
      <c r="O896" s="200"/>
      <c r="P896" s="200"/>
      <c r="Q896" s="200"/>
      <c r="R896" s="200"/>
      <c r="S896" s="200"/>
      <c r="T896" s="200"/>
      <c r="U896" s="200"/>
      <c r="V896" s="200"/>
      <c r="W896" s="200"/>
      <c r="X896" s="200"/>
      <c r="Y896" s="200"/>
      <c r="Z896" s="200"/>
      <c r="AA896" s="200"/>
      <c r="AB896" s="200"/>
      <c r="AC896" s="200"/>
      <c r="AD896" s="200"/>
      <c r="AE896" s="200"/>
      <c r="AF896" s="200"/>
    </row>
    <row r="897" spans="1:32" ht="13">
      <c r="A897" s="200"/>
      <c r="B897" s="200"/>
      <c r="C897" s="200"/>
      <c r="D897" s="200"/>
      <c r="E897" s="286"/>
      <c r="F897" s="286"/>
      <c r="G897" s="287"/>
      <c r="H897" s="200"/>
      <c r="I897" s="200"/>
      <c r="J897" s="200"/>
      <c r="K897" s="200"/>
      <c r="L897" s="200"/>
      <c r="M897" s="200"/>
      <c r="N897" s="200"/>
      <c r="O897" s="200"/>
      <c r="P897" s="200"/>
      <c r="Q897" s="200"/>
      <c r="R897" s="200"/>
      <c r="S897" s="200"/>
      <c r="T897" s="200"/>
      <c r="U897" s="200"/>
      <c r="V897" s="200"/>
      <c r="W897" s="200"/>
      <c r="X897" s="200"/>
      <c r="Y897" s="200"/>
      <c r="Z897" s="200"/>
      <c r="AA897" s="200"/>
      <c r="AB897" s="200"/>
      <c r="AC897" s="200"/>
      <c r="AD897" s="200"/>
      <c r="AE897" s="200"/>
      <c r="AF897" s="200"/>
    </row>
    <row r="898" spans="1:32" ht="13">
      <c r="A898" s="200"/>
      <c r="B898" s="200"/>
      <c r="C898" s="200"/>
      <c r="D898" s="200"/>
      <c r="E898" s="286"/>
      <c r="F898" s="286"/>
      <c r="G898" s="287"/>
      <c r="H898" s="200"/>
      <c r="I898" s="200"/>
      <c r="J898" s="200"/>
      <c r="K898" s="200"/>
      <c r="L898" s="200"/>
      <c r="M898" s="200"/>
      <c r="N898" s="200"/>
      <c r="O898" s="200"/>
      <c r="P898" s="200"/>
      <c r="Q898" s="200"/>
      <c r="R898" s="200"/>
      <c r="S898" s="200"/>
      <c r="T898" s="200"/>
      <c r="U898" s="200"/>
      <c r="V898" s="200"/>
      <c r="W898" s="200"/>
      <c r="X898" s="200"/>
      <c r="Y898" s="200"/>
      <c r="Z898" s="200"/>
      <c r="AA898" s="200"/>
      <c r="AB898" s="200"/>
      <c r="AC898" s="200"/>
      <c r="AD898" s="200"/>
      <c r="AE898" s="200"/>
      <c r="AF898" s="200"/>
    </row>
    <row r="899" spans="1:32" ht="13">
      <c r="A899" s="200"/>
      <c r="B899" s="200"/>
      <c r="C899" s="200"/>
      <c r="D899" s="200"/>
      <c r="E899" s="286"/>
      <c r="F899" s="286"/>
      <c r="G899" s="287"/>
      <c r="H899" s="200"/>
      <c r="I899" s="200"/>
      <c r="J899" s="200"/>
      <c r="K899" s="200"/>
      <c r="L899" s="200"/>
      <c r="M899" s="200"/>
      <c r="N899" s="200"/>
      <c r="O899" s="200"/>
      <c r="P899" s="200"/>
      <c r="Q899" s="200"/>
      <c r="R899" s="200"/>
      <c r="S899" s="200"/>
      <c r="T899" s="200"/>
      <c r="U899" s="200"/>
      <c r="V899" s="200"/>
      <c r="W899" s="200"/>
      <c r="X899" s="200"/>
      <c r="Y899" s="200"/>
      <c r="Z899" s="200"/>
      <c r="AA899" s="200"/>
      <c r="AB899" s="200"/>
      <c r="AC899" s="200"/>
      <c r="AD899" s="200"/>
      <c r="AE899" s="200"/>
      <c r="AF899" s="200"/>
    </row>
    <row r="900" spans="1:32" ht="13">
      <c r="A900" s="200"/>
      <c r="B900" s="200"/>
      <c r="C900" s="200"/>
      <c r="D900" s="200"/>
      <c r="E900" s="286"/>
      <c r="F900" s="286"/>
      <c r="G900" s="287"/>
      <c r="H900" s="200"/>
      <c r="I900" s="200"/>
      <c r="J900" s="200"/>
      <c r="K900" s="200"/>
      <c r="L900" s="200"/>
      <c r="M900" s="200"/>
      <c r="N900" s="200"/>
      <c r="O900" s="200"/>
      <c r="P900" s="200"/>
      <c r="Q900" s="200"/>
      <c r="R900" s="200"/>
      <c r="S900" s="200"/>
      <c r="T900" s="200"/>
      <c r="U900" s="200"/>
      <c r="V900" s="200"/>
      <c r="W900" s="200"/>
      <c r="X900" s="200"/>
      <c r="Y900" s="200"/>
      <c r="Z900" s="200"/>
      <c r="AA900" s="200"/>
      <c r="AB900" s="200"/>
      <c r="AC900" s="200"/>
      <c r="AD900" s="200"/>
      <c r="AE900" s="200"/>
      <c r="AF900" s="200"/>
    </row>
    <row r="901" spans="1:32" ht="13">
      <c r="A901" s="200"/>
      <c r="B901" s="200"/>
      <c r="C901" s="200"/>
      <c r="D901" s="200"/>
      <c r="E901" s="286"/>
      <c r="F901" s="286"/>
      <c r="G901" s="287"/>
      <c r="H901" s="200"/>
      <c r="I901" s="200"/>
      <c r="J901" s="200"/>
      <c r="K901" s="200"/>
      <c r="L901" s="200"/>
      <c r="M901" s="200"/>
      <c r="N901" s="200"/>
      <c r="O901" s="200"/>
      <c r="P901" s="200"/>
      <c r="Q901" s="200"/>
      <c r="R901" s="200"/>
      <c r="S901" s="200"/>
      <c r="T901" s="200"/>
      <c r="U901" s="200"/>
      <c r="V901" s="200"/>
      <c r="W901" s="200"/>
      <c r="X901" s="200"/>
      <c r="Y901" s="200"/>
      <c r="Z901" s="200"/>
      <c r="AA901" s="200"/>
      <c r="AB901" s="200"/>
      <c r="AC901" s="200"/>
      <c r="AD901" s="200"/>
      <c r="AE901" s="200"/>
      <c r="AF901" s="200"/>
    </row>
    <row r="902" spans="1:32" ht="13">
      <c r="A902" s="200"/>
      <c r="B902" s="200"/>
      <c r="C902" s="200"/>
      <c r="D902" s="200"/>
      <c r="E902" s="286"/>
      <c r="F902" s="286"/>
      <c r="G902" s="287"/>
      <c r="H902" s="200"/>
      <c r="I902" s="200"/>
      <c r="J902" s="200"/>
      <c r="K902" s="200"/>
      <c r="L902" s="200"/>
      <c r="M902" s="200"/>
      <c r="N902" s="200"/>
      <c r="O902" s="200"/>
      <c r="P902" s="200"/>
      <c r="Q902" s="200"/>
      <c r="R902" s="200"/>
      <c r="S902" s="200"/>
      <c r="T902" s="200"/>
      <c r="U902" s="200"/>
      <c r="V902" s="200"/>
      <c r="W902" s="200"/>
      <c r="X902" s="200"/>
      <c r="Y902" s="200"/>
      <c r="Z902" s="200"/>
      <c r="AA902" s="200"/>
      <c r="AB902" s="200"/>
      <c r="AC902" s="200"/>
      <c r="AD902" s="200"/>
      <c r="AE902" s="200"/>
      <c r="AF902" s="200"/>
    </row>
    <row r="903" spans="1:32" ht="13">
      <c r="A903" s="200"/>
      <c r="B903" s="200"/>
      <c r="C903" s="200"/>
      <c r="D903" s="200"/>
      <c r="E903" s="286"/>
      <c r="F903" s="286"/>
      <c r="G903" s="287"/>
      <c r="H903" s="200"/>
      <c r="I903" s="200"/>
      <c r="J903" s="200"/>
      <c r="K903" s="200"/>
      <c r="L903" s="200"/>
      <c r="M903" s="200"/>
      <c r="N903" s="200"/>
      <c r="O903" s="200"/>
      <c r="P903" s="200"/>
      <c r="Q903" s="200"/>
      <c r="R903" s="200"/>
      <c r="S903" s="200"/>
      <c r="T903" s="200"/>
      <c r="U903" s="200"/>
      <c r="V903" s="200"/>
      <c r="W903" s="200"/>
      <c r="X903" s="200"/>
      <c r="Y903" s="200"/>
      <c r="Z903" s="200"/>
      <c r="AA903" s="200"/>
      <c r="AB903" s="200"/>
      <c r="AC903" s="200"/>
      <c r="AD903" s="200"/>
      <c r="AE903" s="200"/>
      <c r="AF903" s="200"/>
    </row>
    <row r="904" spans="1:32" ht="13">
      <c r="A904" s="200"/>
      <c r="B904" s="200"/>
      <c r="C904" s="200"/>
      <c r="D904" s="200"/>
      <c r="E904" s="286"/>
      <c r="F904" s="286"/>
      <c r="G904" s="287"/>
      <c r="H904" s="200"/>
      <c r="I904" s="200"/>
      <c r="J904" s="200"/>
      <c r="K904" s="200"/>
      <c r="L904" s="200"/>
      <c r="M904" s="200"/>
      <c r="N904" s="200"/>
      <c r="O904" s="200"/>
      <c r="P904" s="200"/>
      <c r="Q904" s="200"/>
      <c r="R904" s="200"/>
      <c r="S904" s="200"/>
      <c r="T904" s="200"/>
      <c r="U904" s="200"/>
      <c r="V904" s="200"/>
      <c r="W904" s="200"/>
      <c r="X904" s="200"/>
      <c r="Y904" s="200"/>
      <c r="Z904" s="200"/>
      <c r="AA904" s="200"/>
      <c r="AB904" s="200"/>
      <c r="AC904" s="200"/>
      <c r="AD904" s="200"/>
      <c r="AE904" s="200"/>
      <c r="AF904" s="200"/>
    </row>
    <row r="905" spans="1:32" ht="13">
      <c r="A905" s="200"/>
      <c r="B905" s="200"/>
      <c r="C905" s="200"/>
      <c r="D905" s="200"/>
      <c r="E905" s="286"/>
      <c r="F905" s="286"/>
      <c r="G905" s="287"/>
      <c r="H905" s="200"/>
      <c r="I905" s="200"/>
      <c r="J905" s="200"/>
      <c r="K905" s="200"/>
      <c r="L905" s="200"/>
      <c r="M905" s="200"/>
      <c r="N905" s="200"/>
      <c r="O905" s="200"/>
      <c r="P905" s="200"/>
      <c r="Q905" s="200"/>
      <c r="R905" s="200"/>
      <c r="S905" s="200"/>
      <c r="T905" s="200"/>
      <c r="U905" s="200"/>
      <c r="V905" s="200"/>
      <c r="W905" s="200"/>
      <c r="X905" s="200"/>
      <c r="Y905" s="200"/>
      <c r="Z905" s="200"/>
      <c r="AA905" s="200"/>
      <c r="AB905" s="200"/>
      <c r="AC905" s="200"/>
      <c r="AD905" s="200"/>
      <c r="AE905" s="200"/>
      <c r="AF905" s="200"/>
    </row>
    <row r="906" spans="1:32" ht="13">
      <c r="A906" s="200"/>
      <c r="B906" s="200"/>
      <c r="C906" s="200"/>
      <c r="D906" s="200"/>
      <c r="E906" s="286"/>
      <c r="F906" s="286"/>
      <c r="G906" s="287"/>
      <c r="H906" s="200"/>
      <c r="I906" s="200"/>
      <c r="J906" s="200"/>
      <c r="K906" s="200"/>
      <c r="L906" s="200"/>
      <c r="M906" s="200"/>
      <c r="N906" s="200"/>
      <c r="O906" s="200"/>
      <c r="P906" s="200"/>
      <c r="Q906" s="200"/>
      <c r="R906" s="200"/>
      <c r="S906" s="200"/>
      <c r="T906" s="200"/>
      <c r="U906" s="200"/>
      <c r="V906" s="200"/>
      <c r="W906" s="200"/>
      <c r="X906" s="200"/>
      <c r="Y906" s="200"/>
      <c r="Z906" s="200"/>
      <c r="AA906" s="200"/>
      <c r="AB906" s="200"/>
      <c r="AC906" s="200"/>
      <c r="AD906" s="200"/>
      <c r="AE906" s="200"/>
      <c r="AF906" s="200"/>
    </row>
    <row r="907" spans="1:32" ht="13">
      <c r="A907" s="200"/>
      <c r="B907" s="200"/>
      <c r="C907" s="200"/>
      <c r="D907" s="200"/>
      <c r="E907" s="286"/>
      <c r="F907" s="286"/>
      <c r="G907" s="287"/>
      <c r="H907" s="200"/>
      <c r="I907" s="200"/>
      <c r="J907" s="200"/>
      <c r="K907" s="200"/>
      <c r="L907" s="200"/>
      <c r="M907" s="200"/>
      <c r="N907" s="200"/>
      <c r="O907" s="200"/>
      <c r="P907" s="200"/>
      <c r="Q907" s="200"/>
      <c r="R907" s="200"/>
      <c r="S907" s="200"/>
      <c r="T907" s="200"/>
      <c r="U907" s="200"/>
      <c r="V907" s="200"/>
      <c r="W907" s="200"/>
      <c r="X907" s="200"/>
      <c r="Y907" s="200"/>
      <c r="Z907" s="200"/>
      <c r="AA907" s="200"/>
      <c r="AB907" s="200"/>
      <c r="AC907" s="200"/>
      <c r="AD907" s="200"/>
      <c r="AE907" s="200"/>
      <c r="AF907" s="200"/>
    </row>
    <row r="908" spans="1:32" ht="13">
      <c r="A908" s="200"/>
      <c r="B908" s="200"/>
      <c r="C908" s="200"/>
      <c r="D908" s="200"/>
      <c r="E908" s="286"/>
      <c r="F908" s="286"/>
      <c r="G908" s="287"/>
      <c r="H908" s="200"/>
      <c r="I908" s="200"/>
      <c r="J908" s="200"/>
      <c r="K908" s="200"/>
      <c r="L908" s="200"/>
      <c r="M908" s="200"/>
      <c r="N908" s="200"/>
      <c r="O908" s="200"/>
      <c r="P908" s="200"/>
      <c r="Q908" s="200"/>
      <c r="R908" s="200"/>
      <c r="S908" s="200"/>
      <c r="T908" s="200"/>
      <c r="U908" s="200"/>
      <c r="V908" s="200"/>
      <c r="W908" s="200"/>
      <c r="X908" s="200"/>
      <c r="Y908" s="200"/>
      <c r="Z908" s="200"/>
      <c r="AA908" s="200"/>
      <c r="AB908" s="200"/>
      <c r="AC908" s="200"/>
      <c r="AD908" s="200"/>
      <c r="AE908" s="200"/>
      <c r="AF908" s="200"/>
    </row>
    <row r="909" spans="1:32" ht="13">
      <c r="A909" s="200"/>
      <c r="B909" s="200"/>
      <c r="C909" s="200"/>
      <c r="D909" s="200"/>
      <c r="E909" s="286"/>
      <c r="F909" s="286"/>
      <c r="G909" s="287"/>
      <c r="H909" s="200"/>
      <c r="I909" s="200"/>
      <c r="J909" s="200"/>
      <c r="K909" s="200"/>
      <c r="L909" s="200"/>
      <c r="M909" s="200"/>
      <c r="N909" s="200"/>
      <c r="O909" s="200"/>
      <c r="P909" s="200"/>
      <c r="Q909" s="200"/>
      <c r="R909" s="200"/>
      <c r="S909" s="200"/>
      <c r="T909" s="200"/>
      <c r="U909" s="200"/>
      <c r="V909" s="200"/>
      <c r="W909" s="200"/>
      <c r="X909" s="200"/>
      <c r="Y909" s="200"/>
      <c r="Z909" s="200"/>
      <c r="AA909" s="200"/>
      <c r="AB909" s="200"/>
      <c r="AC909" s="200"/>
      <c r="AD909" s="200"/>
      <c r="AE909" s="200"/>
      <c r="AF909" s="200"/>
    </row>
    <row r="910" spans="1:32" ht="13">
      <c r="A910" s="200"/>
      <c r="B910" s="200"/>
      <c r="C910" s="200"/>
      <c r="D910" s="200"/>
      <c r="E910" s="286"/>
      <c r="F910" s="286"/>
      <c r="G910" s="287"/>
      <c r="H910" s="200"/>
      <c r="I910" s="200"/>
      <c r="J910" s="200"/>
      <c r="K910" s="200"/>
      <c r="L910" s="200"/>
      <c r="M910" s="200"/>
      <c r="N910" s="200"/>
      <c r="O910" s="200"/>
      <c r="P910" s="200"/>
      <c r="Q910" s="200"/>
      <c r="R910" s="200"/>
      <c r="S910" s="200"/>
      <c r="T910" s="200"/>
      <c r="U910" s="200"/>
      <c r="V910" s="200"/>
      <c r="W910" s="200"/>
      <c r="X910" s="200"/>
      <c r="Y910" s="200"/>
      <c r="Z910" s="200"/>
      <c r="AA910" s="200"/>
      <c r="AB910" s="200"/>
      <c r="AC910" s="200"/>
      <c r="AD910" s="200"/>
      <c r="AE910" s="200"/>
      <c r="AF910" s="200"/>
    </row>
    <row r="911" spans="1:32" ht="13">
      <c r="A911" s="200"/>
      <c r="B911" s="200"/>
      <c r="C911" s="200"/>
      <c r="D911" s="200"/>
      <c r="E911" s="286"/>
      <c r="F911" s="286"/>
      <c r="G911" s="287"/>
      <c r="H911" s="200"/>
      <c r="I911" s="200"/>
      <c r="J911" s="200"/>
      <c r="K911" s="200"/>
      <c r="L911" s="200"/>
      <c r="M911" s="200"/>
      <c r="N911" s="200"/>
      <c r="O911" s="200"/>
      <c r="P911" s="200"/>
      <c r="Q911" s="200"/>
      <c r="R911" s="200"/>
      <c r="S911" s="200"/>
      <c r="T911" s="200"/>
      <c r="U911" s="200"/>
      <c r="V911" s="200"/>
      <c r="W911" s="200"/>
      <c r="X911" s="200"/>
      <c r="Y911" s="200"/>
      <c r="Z911" s="200"/>
      <c r="AA911" s="200"/>
      <c r="AB911" s="200"/>
      <c r="AC911" s="200"/>
      <c r="AD911" s="200"/>
      <c r="AE911" s="200"/>
      <c r="AF911" s="200"/>
    </row>
    <row r="912" spans="1:32" ht="13">
      <c r="A912" s="200"/>
      <c r="B912" s="200"/>
      <c r="C912" s="200"/>
      <c r="D912" s="200"/>
      <c r="E912" s="286"/>
      <c r="F912" s="286"/>
      <c r="G912" s="287"/>
      <c r="H912" s="200"/>
      <c r="I912" s="200"/>
      <c r="J912" s="200"/>
      <c r="K912" s="200"/>
      <c r="L912" s="200"/>
      <c r="M912" s="200"/>
      <c r="N912" s="200"/>
      <c r="O912" s="200"/>
      <c r="P912" s="200"/>
      <c r="Q912" s="200"/>
      <c r="R912" s="200"/>
      <c r="S912" s="200"/>
      <c r="T912" s="200"/>
      <c r="U912" s="200"/>
      <c r="V912" s="200"/>
      <c r="W912" s="200"/>
      <c r="X912" s="200"/>
      <c r="Y912" s="200"/>
      <c r="Z912" s="200"/>
      <c r="AA912" s="200"/>
      <c r="AB912" s="200"/>
      <c r="AC912" s="200"/>
      <c r="AD912" s="200"/>
      <c r="AE912" s="200"/>
      <c r="AF912" s="200"/>
    </row>
    <row r="913" spans="1:32" ht="13">
      <c r="A913" s="200"/>
      <c r="B913" s="200"/>
      <c r="C913" s="200"/>
      <c r="D913" s="200"/>
      <c r="E913" s="286"/>
      <c r="F913" s="286"/>
      <c r="G913" s="287"/>
      <c r="H913" s="200"/>
      <c r="I913" s="200"/>
      <c r="J913" s="200"/>
      <c r="K913" s="200"/>
      <c r="L913" s="200"/>
      <c r="M913" s="200"/>
      <c r="N913" s="200"/>
      <c r="O913" s="200"/>
      <c r="P913" s="200"/>
      <c r="Q913" s="200"/>
      <c r="R913" s="200"/>
      <c r="S913" s="200"/>
      <c r="T913" s="200"/>
      <c r="U913" s="200"/>
      <c r="V913" s="200"/>
      <c r="W913" s="200"/>
      <c r="X913" s="200"/>
      <c r="Y913" s="200"/>
      <c r="Z913" s="200"/>
      <c r="AA913" s="200"/>
      <c r="AB913" s="200"/>
      <c r="AC913" s="200"/>
      <c r="AD913" s="200"/>
      <c r="AE913" s="200"/>
      <c r="AF913" s="200"/>
    </row>
    <row r="914" spans="1:32" ht="13">
      <c r="A914" s="200"/>
      <c r="B914" s="200"/>
      <c r="C914" s="200"/>
      <c r="D914" s="200"/>
      <c r="E914" s="286"/>
      <c r="F914" s="286"/>
      <c r="G914" s="287"/>
      <c r="H914" s="200"/>
      <c r="I914" s="200"/>
      <c r="J914" s="200"/>
      <c r="K914" s="200"/>
      <c r="L914" s="200"/>
      <c r="M914" s="200"/>
      <c r="N914" s="200"/>
      <c r="O914" s="200"/>
      <c r="P914" s="200"/>
      <c r="Q914" s="200"/>
      <c r="R914" s="200"/>
      <c r="S914" s="200"/>
      <c r="T914" s="200"/>
      <c r="U914" s="200"/>
      <c r="V914" s="200"/>
      <c r="W914" s="200"/>
      <c r="X914" s="200"/>
      <c r="Y914" s="200"/>
      <c r="Z914" s="200"/>
      <c r="AA914" s="200"/>
      <c r="AB914" s="200"/>
      <c r="AC914" s="200"/>
      <c r="AD914" s="200"/>
      <c r="AE914" s="200"/>
      <c r="AF914" s="200"/>
    </row>
    <row r="915" spans="1:32" ht="13">
      <c r="A915" s="200"/>
      <c r="B915" s="200"/>
      <c r="C915" s="200"/>
      <c r="D915" s="200"/>
      <c r="E915" s="286"/>
      <c r="F915" s="286"/>
      <c r="G915" s="287"/>
      <c r="H915" s="200"/>
      <c r="I915" s="200"/>
      <c r="J915" s="200"/>
      <c r="K915" s="200"/>
      <c r="L915" s="200"/>
      <c r="M915" s="200"/>
      <c r="N915" s="200"/>
      <c r="O915" s="200"/>
      <c r="P915" s="200"/>
      <c r="Q915" s="200"/>
      <c r="R915" s="200"/>
      <c r="S915" s="200"/>
      <c r="T915" s="200"/>
      <c r="U915" s="200"/>
      <c r="V915" s="200"/>
      <c r="W915" s="200"/>
      <c r="X915" s="200"/>
      <c r="Y915" s="200"/>
      <c r="Z915" s="200"/>
      <c r="AA915" s="200"/>
      <c r="AB915" s="200"/>
      <c r="AC915" s="200"/>
      <c r="AD915" s="200"/>
      <c r="AE915" s="200"/>
      <c r="AF915" s="200"/>
    </row>
    <row r="916" spans="1:32" ht="13">
      <c r="A916" s="200"/>
      <c r="B916" s="200"/>
      <c r="C916" s="200"/>
      <c r="D916" s="200"/>
      <c r="E916" s="286"/>
      <c r="F916" s="286"/>
      <c r="G916" s="287"/>
      <c r="H916" s="200"/>
      <c r="I916" s="200"/>
      <c r="J916" s="200"/>
      <c r="K916" s="200"/>
      <c r="L916" s="200"/>
      <c r="M916" s="200"/>
      <c r="N916" s="200"/>
      <c r="O916" s="200"/>
      <c r="P916" s="200"/>
      <c r="Q916" s="200"/>
      <c r="R916" s="200"/>
      <c r="S916" s="200"/>
      <c r="T916" s="200"/>
      <c r="U916" s="200"/>
      <c r="V916" s="200"/>
      <c r="W916" s="200"/>
      <c r="X916" s="200"/>
      <c r="Y916" s="200"/>
      <c r="Z916" s="200"/>
      <c r="AA916" s="200"/>
      <c r="AB916" s="200"/>
      <c r="AC916" s="200"/>
      <c r="AD916" s="200"/>
      <c r="AE916" s="200"/>
      <c r="AF916" s="200"/>
    </row>
    <row r="917" spans="1:32" ht="13">
      <c r="A917" s="200"/>
      <c r="B917" s="200"/>
      <c r="C917" s="200"/>
      <c r="D917" s="200"/>
      <c r="E917" s="286"/>
      <c r="F917" s="286"/>
      <c r="G917" s="287"/>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row>
    <row r="918" spans="1:32" ht="13">
      <c r="A918" s="200"/>
      <c r="B918" s="200"/>
      <c r="C918" s="200"/>
      <c r="D918" s="200"/>
      <c r="E918" s="286"/>
      <c r="F918" s="286"/>
      <c r="G918" s="287"/>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row>
    <row r="919" spans="1:32" ht="13">
      <c r="A919" s="200"/>
      <c r="B919" s="200"/>
      <c r="C919" s="200"/>
      <c r="D919" s="200"/>
      <c r="E919" s="286"/>
      <c r="F919" s="286"/>
      <c r="G919" s="287"/>
      <c r="H919" s="200"/>
      <c r="I919" s="200"/>
      <c r="J919" s="200"/>
      <c r="K919" s="200"/>
      <c r="L919" s="200"/>
      <c r="M919" s="200"/>
      <c r="N919" s="200"/>
      <c r="O919" s="200"/>
      <c r="P919" s="200"/>
      <c r="Q919" s="200"/>
      <c r="R919" s="200"/>
      <c r="S919" s="200"/>
      <c r="T919" s="200"/>
      <c r="U919" s="200"/>
      <c r="V919" s="200"/>
      <c r="W919" s="200"/>
      <c r="X919" s="200"/>
      <c r="Y919" s="200"/>
      <c r="Z919" s="200"/>
      <c r="AA919" s="200"/>
      <c r="AB919" s="200"/>
      <c r="AC919" s="200"/>
      <c r="AD919" s="200"/>
      <c r="AE919" s="200"/>
      <c r="AF919" s="200"/>
    </row>
    <row r="920" spans="1:32" ht="13">
      <c r="A920" s="200"/>
      <c r="B920" s="200"/>
      <c r="C920" s="200"/>
      <c r="D920" s="200"/>
      <c r="E920" s="286"/>
      <c r="F920" s="286"/>
      <c r="G920" s="287"/>
      <c r="H920" s="200"/>
      <c r="I920" s="200"/>
      <c r="J920" s="200"/>
      <c r="K920" s="200"/>
      <c r="L920" s="200"/>
      <c r="M920" s="200"/>
      <c r="N920" s="200"/>
      <c r="O920" s="200"/>
      <c r="P920" s="200"/>
      <c r="Q920" s="200"/>
      <c r="R920" s="200"/>
      <c r="S920" s="200"/>
      <c r="T920" s="200"/>
      <c r="U920" s="200"/>
      <c r="V920" s="200"/>
      <c r="W920" s="200"/>
      <c r="X920" s="200"/>
      <c r="Y920" s="200"/>
      <c r="Z920" s="200"/>
      <c r="AA920" s="200"/>
      <c r="AB920" s="200"/>
      <c r="AC920" s="200"/>
      <c r="AD920" s="200"/>
      <c r="AE920" s="200"/>
      <c r="AF920" s="200"/>
    </row>
    <row r="921" spans="1:32" ht="13">
      <c r="A921" s="200"/>
      <c r="B921" s="200"/>
      <c r="C921" s="200"/>
      <c r="D921" s="200"/>
      <c r="E921" s="286"/>
      <c r="F921" s="286"/>
      <c r="G921" s="287"/>
      <c r="H921" s="200"/>
      <c r="I921" s="200"/>
      <c r="J921" s="200"/>
      <c r="K921" s="200"/>
      <c r="L921" s="200"/>
      <c r="M921" s="200"/>
      <c r="N921" s="200"/>
      <c r="O921" s="200"/>
      <c r="P921" s="200"/>
      <c r="Q921" s="200"/>
      <c r="R921" s="200"/>
      <c r="S921" s="200"/>
      <c r="T921" s="200"/>
      <c r="U921" s="200"/>
      <c r="V921" s="200"/>
      <c r="W921" s="200"/>
      <c r="X921" s="200"/>
      <c r="Y921" s="200"/>
      <c r="Z921" s="200"/>
      <c r="AA921" s="200"/>
      <c r="AB921" s="200"/>
      <c r="AC921" s="200"/>
      <c r="AD921" s="200"/>
      <c r="AE921" s="200"/>
      <c r="AF921" s="200"/>
    </row>
    <row r="922" spans="1:32" ht="13">
      <c r="A922" s="200"/>
      <c r="B922" s="200"/>
      <c r="C922" s="200"/>
      <c r="D922" s="200"/>
      <c r="E922" s="286"/>
      <c r="F922" s="286"/>
      <c r="G922" s="287"/>
      <c r="H922" s="200"/>
      <c r="I922" s="200"/>
      <c r="J922" s="200"/>
      <c r="K922" s="200"/>
      <c r="L922" s="200"/>
      <c r="M922" s="200"/>
      <c r="N922" s="200"/>
      <c r="O922" s="200"/>
      <c r="P922" s="200"/>
      <c r="Q922" s="200"/>
      <c r="R922" s="200"/>
      <c r="S922" s="200"/>
      <c r="T922" s="200"/>
      <c r="U922" s="200"/>
      <c r="V922" s="200"/>
      <c r="W922" s="200"/>
      <c r="X922" s="200"/>
      <c r="Y922" s="200"/>
      <c r="Z922" s="200"/>
      <c r="AA922" s="200"/>
      <c r="AB922" s="200"/>
      <c r="AC922" s="200"/>
      <c r="AD922" s="200"/>
      <c r="AE922" s="200"/>
      <c r="AF922" s="200"/>
    </row>
    <row r="923" spans="1:32" ht="13">
      <c r="A923" s="200"/>
      <c r="B923" s="200"/>
      <c r="C923" s="200"/>
      <c r="D923" s="200"/>
      <c r="E923" s="286"/>
      <c r="F923" s="286"/>
      <c r="G923" s="287"/>
      <c r="H923" s="200"/>
      <c r="I923" s="200"/>
      <c r="J923" s="200"/>
      <c r="K923" s="200"/>
      <c r="L923" s="200"/>
      <c r="M923" s="200"/>
      <c r="N923" s="200"/>
      <c r="O923" s="200"/>
      <c r="P923" s="200"/>
      <c r="Q923" s="200"/>
      <c r="R923" s="200"/>
      <c r="S923" s="200"/>
      <c r="T923" s="200"/>
      <c r="U923" s="200"/>
      <c r="V923" s="200"/>
      <c r="W923" s="200"/>
      <c r="X923" s="200"/>
      <c r="Y923" s="200"/>
      <c r="Z923" s="200"/>
      <c r="AA923" s="200"/>
      <c r="AB923" s="200"/>
      <c r="AC923" s="200"/>
      <c r="AD923" s="200"/>
      <c r="AE923" s="200"/>
      <c r="AF923" s="200"/>
    </row>
    <row r="924" spans="1:32" ht="13">
      <c r="A924" s="200"/>
      <c r="B924" s="200"/>
      <c r="C924" s="200"/>
      <c r="D924" s="200"/>
      <c r="E924" s="286"/>
      <c r="F924" s="286"/>
      <c r="G924" s="287"/>
      <c r="H924" s="200"/>
      <c r="I924" s="200"/>
      <c r="J924" s="200"/>
      <c r="K924" s="200"/>
      <c r="L924" s="200"/>
      <c r="M924" s="200"/>
      <c r="N924" s="200"/>
      <c r="O924" s="200"/>
      <c r="P924" s="200"/>
      <c r="Q924" s="200"/>
      <c r="R924" s="200"/>
      <c r="S924" s="200"/>
      <c r="T924" s="200"/>
      <c r="U924" s="200"/>
      <c r="V924" s="200"/>
      <c r="W924" s="200"/>
      <c r="X924" s="200"/>
      <c r="Y924" s="200"/>
      <c r="Z924" s="200"/>
      <c r="AA924" s="200"/>
      <c r="AB924" s="200"/>
      <c r="AC924" s="200"/>
      <c r="AD924" s="200"/>
      <c r="AE924" s="200"/>
      <c r="AF924" s="200"/>
    </row>
    <row r="925" spans="1:32" ht="13">
      <c r="A925" s="200"/>
      <c r="B925" s="200"/>
      <c r="C925" s="200"/>
      <c r="D925" s="200"/>
      <c r="E925" s="286"/>
      <c r="F925" s="286"/>
      <c r="G925" s="287"/>
      <c r="H925" s="200"/>
      <c r="I925" s="200"/>
      <c r="J925" s="200"/>
      <c r="K925" s="200"/>
      <c r="L925" s="200"/>
      <c r="M925" s="200"/>
      <c r="N925" s="200"/>
      <c r="O925" s="200"/>
      <c r="P925" s="200"/>
      <c r="Q925" s="200"/>
      <c r="R925" s="200"/>
      <c r="S925" s="200"/>
      <c r="T925" s="200"/>
      <c r="U925" s="200"/>
      <c r="V925" s="200"/>
      <c r="W925" s="200"/>
      <c r="X925" s="200"/>
      <c r="Y925" s="200"/>
      <c r="Z925" s="200"/>
      <c r="AA925" s="200"/>
      <c r="AB925" s="200"/>
      <c r="AC925" s="200"/>
      <c r="AD925" s="200"/>
      <c r="AE925" s="200"/>
      <c r="AF925" s="200"/>
    </row>
    <row r="926" spans="1:32" ht="13">
      <c r="A926" s="200"/>
      <c r="B926" s="200"/>
      <c r="C926" s="200"/>
      <c r="D926" s="200"/>
      <c r="E926" s="286"/>
      <c r="F926" s="286"/>
      <c r="G926" s="287"/>
      <c r="H926" s="200"/>
      <c r="I926" s="200"/>
      <c r="J926" s="200"/>
      <c r="K926" s="200"/>
      <c r="L926" s="200"/>
      <c r="M926" s="200"/>
      <c r="N926" s="200"/>
      <c r="O926" s="200"/>
      <c r="P926" s="200"/>
      <c r="Q926" s="200"/>
      <c r="R926" s="200"/>
      <c r="S926" s="200"/>
      <c r="T926" s="200"/>
      <c r="U926" s="200"/>
      <c r="V926" s="200"/>
      <c r="W926" s="200"/>
      <c r="X926" s="200"/>
      <c r="Y926" s="200"/>
      <c r="Z926" s="200"/>
      <c r="AA926" s="200"/>
      <c r="AB926" s="200"/>
      <c r="AC926" s="200"/>
      <c r="AD926" s="200"/>
      <c r="AE926" s="200"/>
      <c r="AF926" s="200"/>
    </row>
    <row r="927" spans="1:32" ht="13">
      <c r="A927" s="200"/>
      <c r="B927" s="200"/>
      <c r="C927" s="200"/>
      <c r="D927" s="200"/>
      <c r="E927" s="286"/>
      <c r="F927" s="286"/>
      <c r="G927" s="287"/>
      <c r="H927" s="200"/>
      <c r="I927" s="200"/>
      <c r="J927" s="200"/>
      <c r="K927" s="200"/>
      <c r="L927" s="200"/>
      <c r="M927" s="200"/>
      <c r="N927" s="200"/>
      <c r="O927" s="200"/>
      <c r="P927" s="200"/>
      <c r="Q927" s="200"/>
      <c r="R927" s="200"/>
      <c r="S927" s="200"/>
      <c r="T927" s="200"/>
      <c r="U927" s="200"/>
      <c r="V927" s="200"/>
      <c r="W927" s="200"/>
      <c r="X927" s="200"/>
      <c r="Y927" s="200"/>
      <c r="Z927" s="200"/>
      <c r="AA927" s="200"/>
      <c r="AB927" s="200"/>
      <c r="AC927" s="200"/>
      <c r="AD927" s="200"/>
      <c r="AE927" s="200"/>
      <c r="AF927" s="200"/>
    </row>
    <row r="928" spans="1:32" ht="13">
      <c r="A928" s="200"/>
      <c r="B928" s="200"/>
      <c r="C928" s="200"/>
      <c r="D928" s="200"/>
      <c r="E928" s="286"/>
      <c r="F928" s="286"/>
      <c r="G928" s="287"/>
      <c r="H928" s="200"/>
      <c r="I928" s="200"/>
      <c r="J928" s="200"/>
      <c r="K928" s="200"/>
      <c r="L928" s="200"/>
      <c r="M928" s="200"/>
      <c r="N928" s="200"/>
      <c r="O928" s="200"/>
      <c r="P928" s="200"/>
      <c r="Q928" s="200"/>
      <c r="R928" s="200"/>
      <c r="S928" s="200"/>
      <c r="T928" s="200"/>
      <c r="U928" s="200"/>
      <c r="V928" s="200"/>
      <c r="W928" s="200"/>
      <c r="X928" s="200"/>
      <c r="Y928" s="200"/>
      <c r="Z928" s="200"/>
      <c r="AA928" s="200"/>
      <c r="AB928" s="200"/>
      <c r="AC928" s="200"/>
      <c r="AD928" s="200"/>
      <c r="AE928" s="200"/>
      <c r="AF928" s="200"/>
    </row>
    <row r="929" spans="1:32" ht="13">
      <c r="A929" s="200"/>
      <c r="B929" s="200"/>
      <c r="C929" s="200"/>
      <c r="D929" s="200"/>
      <c r="E929" s="286"/>
      <c r="F929" s="286"/>
      <c r="G929" s="287"/>
      <c r="H929" s="200"/>
      <c r="I929" s="200"/>
      <c r="J929" s="200"/>
      <c r="K929" s="200"/>
      <c r="L929" s="200"/>
      <c r="M929" s="200"/>
      <c r="N929" s="200"/>
      <c r="O929" s="200"/>
      <c r="P929" s="200"/>
      <c r="Q929" s="200"/>
      <c r="R929" s="200"/>
      <c r="S929" s="200"/>
      <c r="T929" s="200"/>
      <c r="U929" s="200"/>
      <c r="V929" s="200"/>
      <c r="W929" s="200"/>
      <c r="X929" s="200"/>
      <c r="Y929" s="200"/>
      <c r="Z929" s="200"/>
      <c r="AA929" s="200"/>
      <c r="AB929" s="200"/>
      <c r="AC929" s="200"/>
      <c r="AD929" s="200"/>
      <c r="AE929" s="200"/>
      <c r="AF929" s="200"/>
    </row>
    <row r="930" spans="1:32" ht="13">
      <c r="A930" s="200"/>
      <c r="B930" s="200"/>
      <c r="C930" s="200"/>
      <c r="D930" s="200"/>
      <c r="E930" s="286"/>
      <c r="F930" s="286"/>
      <c r="G930" s="287"/>
      <c r="H930" s="200"/>
      <c r="I930" s="200"/>
      <c r="J930" s="200"/>
      <c r="K930" s="200"/>
      <c r="L930" s="200"/>
      <c r="M930" s="200"/>
      <c r="N930" s="200"/>
      <c r="O930" s="200"/>
      <c r="P930" s="200"/>
      <c r="Q930" s="200"/>
      <c r="R930" s="200"/>
      <c r="S930" s="200"/>
      <c r="T930" s="200"/>
      <c r="U930" s="200"/>
      <c r="V930" s="200"/>
      <c r="W930" s="200"/>
      <c r="X930" s="200"/>
      <c r="Y930" s="200"/>
      <c r="Z930" s="200"/>
      <c r="AA930" s="200"/>
      <c r="AB930" s="200"/>
      <c r="AC930" s="200"/>
      <c r="AD930" s="200"/>
      <c r="AE930" s="200"/>
      <c r="AF930" s="200"/>
    </row>
    <row r="931" spans="1:32" ht="13">
      <c r="A931" s="200"/>
      <c r="B931" s="200"/>
      <c r="C931" s="200"/>
      <c r="D931" s="200"/>
      <c r="E931" s="286"/>
      <c r="F931" s="286"/>
      <c r="G931" s="287"/>
      <c r="H931" s="200"/>
      <c r="I931" s="200"/>
      <c r="J931" s="200"/>
      <c r="K931" s="200"/>
      <c r="L931" s="200"/>
      <c r="M931" s="200"/>
      <c r="N931" s="200"/>
      <c r="O931" s="200"/>
      <c r="P931" s="200"/>
      <c r="Q931" s="200"/>
      <c r="R931" s="200"/>
      <c r="S931" s="200"/>
      <c r="T931" s="200"/>
      <c r="U931" s="200"/>
      <c r="V931" s="200"/>
      <c r="W931" s="200"/>
      <c r="X931" s="200"/>
      <c r="Y931" s="200"/>
      <c r="Z931" s="200"/>
      <c r="AA931" s="200"/>
      <c r="AB931" s="200"/>
      <c r="AC931" s="200"/>
      <c r="AD931" s="200"/>
      <c r="AE931" s="200"/>
      <c r="AF931" s="200"/>
    </row>
    <row r="932" spans="1:32" ht="13">
      <c r="A932" s="200"/>
      <c r="B932" s="200"/>
      <c r="C932" s="200"/>
      <c r="D932" s="200"/>
      <c r="E932" s="286"/>
      <c r="F932" s="286"/>
      <c r="G932" s="287"/>
      <c r="H932" s="200"/>
      <c r="I932" s="200"/>
      <c r="J932" s="200"/>
      <c r="K932" s="200"/>
      <c r="L932" s="200"/>
      <c r="M932" s="200"/>
      <c r="N932" s="200"/>
      <c r="O932" s="200"/>
      <c r="P932" s="200"/>
      <c r="Q932" s="200"/>
      <c r="R932" s="200"/>
      <c r="S932" s="200"/>
      <c r="T932" s="200"/>
      <c r="U932" s="200"/>
      <c r="V932" s="200"/>
      <c r="W932" s="200"/>
      <c r="X932" s="200"/>
      <c r="Y932" s="200"/>
      <c r="Z932" s="200"/>
      <c r="AA932" s="200"/>
      <c r="AB932" s="200"/>
      <c r="AC932" s="200"/>
      <c r="AD932" s="200"/>
      <c r="AE932" s="200"/>
      <c r="AF932" s="200"/>
    </row>
    <row r="933" spans="1:32" ht="13">
      <c r="A933" s="200"/>
      <c r="B933" s="200"/>
      <c r="C933" s="200"/>
      <c r="D933" s="200"/>
      <c r="E933" s="286"/>
      <c r="F933" s="286"/>
      <c r="G933" s="287"/>
      <c r="H933" s="200"/>
      <c r="I933" s="200"/>
      <c r="J933" s="200"/>
      <c r="K933" s="200"/>
      <c r="L933" s="200"/>
      <c r="M933" s="200"/>
      <c r="N933" s="200"/>
      <c r="O933" s="200"/>
      <c r="P933" s="200"/>
      <c r="Q933" s="200"/>
      <c r="R933" s="200"/>
      <c r="S933" s="200"/>
      <c r="T933" s="200"/>
      <c r="U933" s="200"/>
      <c r="V933" s="200"/>
      <c r="W933" s="200"/>
      <c r="X933" s="200"/>
      <c r="Y933" s="200"/>
      <c r="Z933" s="200"/>
      <c r="AA933" s="200"/>
      <c r="AB933" s="200"/>
      <c r="AC933" s="200"/>
      <c r="AD933" s="200"/>
      <c r="AE933" s="200"/>
      <c r="AF933" s="200"/>
    </row>
    <row r="934" spans="1:32" ht="13">
      <c r="A934" s="200"/>
      <c r="B934" s="200"/>
      <c r="C934" s="200"/>
      <c r="D934" s="200"/>
      <c r="E934" s="286"/>
      <c r="F934" s="286"/>
      <c r="G934" s="287"/>
      <c r="H934" s="200"/>
      <c r="I934" s="200"/>
      <c r="J934" s="200"/>
      <c r="K934" s="200"/>
      <c r="L934" s="200"/>
      <c r="M934" s="200"/>
      <c r="N934" s="200"/>
      <c r="O934" s="200"/>
      <c r="P934" s="200"/>
      <c r="Q934" s="200"/>
      <c r="R934" s="200"/>
      <c r="S934" s="200"/>
      <c r="T934" s="200"/>
      <c r="U934" s="200"/>
      <c r="V934" s="200"/>
      <c r="W934" s="200"/>
      <c r="X934" s="200"/>
      <c r="Y934" s="200"/>
      <c r="Z934" s="200"/>
      <c r="AA934" s="200"/>
      <c r="AB934" s="200"/>
      <c r="AC934" s="200"/>
      <c r="AD934" s="200"/>
      <c r="AE934" s="200"/>
      <c r="AF934" s="200"/>
    </row>
    <row r="935" spans="1:32" ht="13">
      <c r="A935" s="200"/>
      <c r="B935" s="200"/>
      <c r="C935" s="200"/>
      <c r="D935" s="200"/>
      <c r="E935" s="286"/>
      <c r="F935" s="286"/>
      <c r="G935" s="287"/>
      <c r="H935" s="200"/>
      <c r="I935" s="200"/>
      <c r="J935" s="200"/>
      <c r="K935" s="200"/>
      <c r="L935" s="200"/>
      <c r="M935" s="200"/>
      <c r="N935" s="200"/>
      <c r="O935" s="200"/>
      <c r="P935" s="200"/>
      <c r="Q935" s="200"/>
      <c r="R935" s="200"/>
      <c r="S935" s="200"/>
      <c r="T935" s="200"/>
      <c r="U935" s="200"/>
      <c r="V935" s="200"/>
      <c r="W935" s="200"/>
      <c r="X935" s="200"/>
      <c r="Y935" s="200"/>
      <c r="Z935" s="200"/>
      <c r="AA935" s="200"/>
      <c r="AB935" s="200"/>
      <c r="AC935" s="200"/>
      <c r="AD935" s="200"/>
      <c r="AE935" s="200"/>
      <c r="AF935" s="200"/>
    </row>
    <row r="936" spans="1:32" ht="13">
      <c r="A936" s="200"/>
      <c r="B936" s="200"/>
      <c r="C936" s="200"/>
      <c r="D936" s="200"/>
      <c r="E936" s="286"/>
      <c r="F936" s="286"/>
      <c r="G936" s="287"/>
      <c r="H936" s="200"/>
      <c r="I936" s="200"/>
      <c r="J936" s="200"/>
      <c r="K936" s="200"/>
      <c r="L936" s="200"/>
      <c r="M936" s="200"/>
      <c r="N936" s="200"/>
      <c r="O936" s="200"/>
      <c r="P936" s="200"/>
      <c r="Q936" s="200"/>
      <c r="R936" s="200"/>
      <c r="S936" s="200"/>
      <c r="T936" s="200"/>
      <c r="U936" s="200"/>
      <c r="V936" s="200"/>
      <c r="W936" s="200"/>
      <c r="X936" s="200"/>
      <c r="Y936" s="200"/>
      <c r="Z936" s="200"/>
      <c r="AA936" s="200"/>
      <c r="AB936" s="200"/>
      <c r="AC936" s="200"/>
      <c r="AD936" s="200"/>
      <c r="AE936" s="200"/>
      <c r="AF936" s="200"/>
    </row>
    <row r="937" spans="1:32" ht="13">
      <c r="A937" s="200"/>
      <c r="B937" s="200"/>
      <c r="C937" s="200"/>
      <c r="D937" s="200"/>
      <c r="E937" s="286"/>
      <c r="F937" s="286"/>
      <c r="G937" s="287"/>
      <c r="H937" s="200"/>
      <c r="I937" s="200"/>
      <c r="J937" s="200"/>
      <c r="K937" s="200"/>
      <c r="L937" s="200"/>
      <c r="M937" s="200"/>
      <c r="N937" s="200"/>
      <c r="O937" s="200"/>
      <c r="P937" s="200"/>
      <c r="Q937" s="200"/>
      <c r="R937" s="200"/>
      <c r="S937" s="200"/>
      <c r="T937" s="200"/>
      <c r="U937" s="200"/>
      <c r="V937" s="200"/>
      <c r="W937" s="200"/>
      <c r="X937" s="200"/>
      <c r="Y937" s="200"/>
      <c r="Z937" s="200"/>
      <c r="AA937" s="200"/>
      <c r="AB937" s="200"/>
      <c r="AC937" s="200"/>
      <c r="AD937" s="200"/>
      <c r="AE937" s="200"/>
      <c r="AF937" s="200"/>
    </row>
    <row r="938" spans="1:32" ht="13">
      <c r="A938" s="200"/>
      <c r="B938" s="200"/>
      <c r="C938" s="200"/>
      <c r="D938" s="200"/>
      <c r="E938" s="286"/>
      <c r="F938" s="286"/>
      <c r="G938" s="287"/>
      <c r="H938" s="200"/>
      <c r="I938" s="200"/>
      <c r="J938" s="200"/>
      <c r="K938" s="200"/>
      <c r="L938" s="200"/>
      <c r="M938" s="200"/>
      <c r="N938" s="200"/>
      <c r="O938" s="200"/>
      <c r="P938" s="200"/>
      <c r="Q938" s="200"/>
      <c r="R938" s="200"/>
      <c r="S938" s="200"/>
      <c r="T938" s="200"/>
      <c r="U938" s="200"/>
      <c r="V938" s="200"/>
      <c r="W938" s="200"/>
      <c r="X938" s="200"/>
      <c r="Y938" s="200"/>
      <c r="Z938" s="200"/>
      <c r="AA938" s="200"/>
      <c r="AB938" s="200"/>
      <c r="AC938" s="200"/>
      <c r="AD938" s="200"/>
      <c r="AE938" s="200"/>
      <c r="AF938" s="200"/>
    </row>
    <row r="939" spans="1:32" ht="13">
      <c r="A939" s="200"/>
      <c r="B939" s="200"/>
      <c r="C939" s="200"/>
      <c r="D939" s="200"/>
      <c r="E939" s="286"/>
      <c r="F939" s="286"/>
      <c r="G939" s="287"/>
      <c r="H939" s="200"/>
      <c r="I939" s="200"/>
      <c r="J939" s="200"/>
      <c r="K939" s="200"/>
      <c r="L939" s="200"/>
      <c r="M939" s="200"/>
      <c r="N939" s="200"/>
      <c r="O939" s="200"/>
      <c r="P939" s="200"/>
      <c r="Q939" s="200"/>
      <c r="R939" s="200"/>
      <c r="S939" s="200"/>
      <c r="T939" s="200"/>
      <c r="U939" s="200"/>
      <c r="V939" s="200"/>
      <c r="W939" s="200"/>
      <c r="X939" s="200"/>
      <c r="Y939" s="200"/>
      <c r="Z939" s="200"/>
      <c r="AA939" s="200"/>
      <c r="AB939" s="200"/>
      <c r="AC939" s="200"/>
      <c r="AD939" s="200"/>
      <c r="AE939" s="200"/>
      <c r="AF939" s="200"/>
    </row>
    <row r="940" spans="1:32" ht="13">
      <c r="A940" s="200"/>
      <c r="B940" s="200"/>
      <c r="C940" s="200"/>
      <c r="D940" s="200"/>
      <c r="E940" s="286"/>
      <c r="F940" s="286"/>
      <c r="G940" s="287"/>
      <c r="H940" s="200"/>
      <c r="I940" s="200"/>
      <c r="J940" s="200"/>
      <c r="K940" s="200"/>
      <c r="L940" s="200"/>
      <c r="M940" s="200"/>
      <c r="N940" s="200"/>
      <c r="O940" s="200"/>
      <c r="P940" s="200"/>
      <c r="Q940" s="200"/>
      <c r="R940" s="200"/>
      <c r="S940" s="200"/>
      <c r="T940" s="200"/>
      <c r="U940" s="200"/>
      <c r="V940" s="200"/>
      <c r="W940" s="200"/>
      <c r="X940" s="200"/>
      <c r="Y940" s="200"/>
      <c r="Z940" s="200"/>
      <c r="AA940" s="200"/>
      <c r="AB940" s="200"/>
      <c r="AC940" s="200"/>
      <c r="AD940" s="200"/>
      <c r="AE940" s="200"/>
      <c r="AF940" s="200"/>
    </row>
    <row r="941" spans="1:32" ht="13">
      <c r="A941" s="200"/>
      <c r="B941" s="200"/>
      <c r="C941" s="200"/>
      <c r="D941" s="200"/>
      <c r="E941" s="286"/>
      <c r="F941" s="286"/>
      <c r="G941" s="287"/>
      <c r="H941" s="200"/>
      <c r="I941" s="200"/>
      <c r="J941" s="200"/>
      <c r="K941" s="200"/>
      <c r="L941" s="200"/>
      <c r="M941" s="200"/>
      <c r="N941" s="200"/>
      <c r="O941" s="200"/>
      <c r="P941" s="200"/>
      <c r="Q941" s="200"/>
      <c r="R941" s="200"/>
      <c r="S941" s="200"/>
      <c r="T941" s="200"/>
      <c r="U941" s="200"/>
      <c r="V941" s="200"/>
      <c r="W941" s="200"/>
      <c r="X941" s="200"/>
      <c r="Y941" s="200"/>
      <c r="Z941" s="200"/>
      <c r="AA941" s="200"/>
      <c r="AB941" s="200"/>
      <c r="AC941" s="200"/>
      <c r="AD941" s="200"/>
      <c r="AE941" s="200"/>
      <c r="AF941" s="200"/>
    </row>
    <row r="942" spans="1:32" ht="13">
      <c r="A942" s="200"/>
      <c r="B942" s="200"/>
      <c r="C942" s="200"/>
      <c r="D942" s="200"/>
      <c r="E942" s="286"/>
      <c r="F942" s="286"/>
      <c r="G942" s="287"/>
      <c r="H942" s="200"/>
      <c r="I942" s="200"/>
      <c r="J942" s="200"/>
      <c r="K942" s="200"/>
      <c r="L942" s="200"/>
      <c r="M942" s="200"/>
      <c r="N942" s="200"/>
      <c r="O942" s="200"/>
      <c r="P942" s="200"/>
      <c r="Q942" s="200"/>
      <c r="R942" s="200"/>
      <c r="S942" s="200"/>
      <c r="T942" s="200"/>
      <c r="U942" s="200"/>
      <c r="V942" s="200"/>
      <c r="W942" s="200"/>
      <c r="X942" s="200"/>
      <c r="Y942" s="200"/>
      <c r="Z942" s="200"/>
      <c r="AA942" s="200"/>
      <c r="AB942" s="200"/>
      <c r="AC942" s="200"/>
      <c r="AD942" s="200"/>
      <c r="AE942" s="200"/>
      <c r="AF942" s="200"/>
    </row>
    <row r="943" spans="1:32" ht="13">
      <c r="A943" s="200"/>
      <c r="B943" s="200"/>
      <c r="C943" s="200"/>
      <c r="D943" s="200"/>
      <c r="E943" s="286"/>
      <c r="F943" s="286"/>
      <c r="G943" s="287"/>
      <c r="H943" s="200"/>
      <c r="I943" s="200"/>
      <c r="J943" s="200"/>
      <c r="K943" s="200"/>
      <c r="L943" s="200"/>
      <c r="M943" s="200"/>
      <c r="N943" s="200"/>
      <c r="O943" s="200"/>
      <c r="P943" s="200"/>
      <c r="Q943" s="200"/>
      <c r="R943" s="200"/>
      <c r="S943" s="200"/>
      <c r="T943" s="200"/>
      <c r="U943" s="200"/>
      <c r="V943" s="200"/>
      <c r="W943" s="200"/>
      <c r="X943" s="200"/>
      <c r="Y943" s="200"/>
      <c r="Z943" s="200"/>
      <c r="AA943" s="200"/>
      <c r="AB943" s="200"/>
      <c r="AC943" s="200"/>
      <c r="AD943" s="200"/>
      <c r="AE943" s="200"/>
      <c r="AF943" s="200"/>
    </row>
    <row r="944" spans="1:32" ht="13">
      <c r="A944" s="200"/>
      <c r="B944" s="200"/>
      <c r="C944" s="200"/>
      <c r="D944" s="200"/>
      <c r="E944" s="286"/>
      <c r="F944" s="286"/>
      <c r="G944" s="287"/>
      <c r="H944" s="200"/>
      <c r="I944" s="200"/>
      <c r="J944" s="200"/>
      <c r="K944" s="200"/>
      <c r="L944" s="200"/>
      <c r="M944" s="200"/>
      <c r="N944" s="200"/>
      <c r="O944" s="200"/>
      <c r="P944" s="200"/>
      <c r="Q944" s="200"/>
      <c r="R944" s="200"/>
      <c r="S944" s="200"/>
      <c r="T944" s="200"/>
      <c r="U944" s="200"/>
      <c r="V944" s="200"/>
      <c r="W944" s="200"/>
      <c r="X944" s="200"/>
      <c r="Y944" s="200"/>
      <c r="Z944" s="200"/>
      <c r="AA944" s="200"/>
      <c r="AB944" s="200"/>
      <c r="AC944" s="200"/>
      <c r="AD944" s="200"/>
      <c r="AE944" s="200"/>
      <c r="AF944" s="200"/>
    </row>
    <row r="945" spans="1:32" ht="13">
      <c r="A945" s="200"/>
      <c r="B945" s="200"/>
      <c r="C945" s="200"/>
      <c r="D945" s="200"/>
      <c r="E945" s="286"/>
      <c r="F945" s="286"/>
      <c r="G945" s="287"/>
      <c r="H945" s="200"/>
      <c r="I945" s="200"/>
      <c r="J945" s="200"/>
      <c r="K945" s="200"/>
      <c r="L945" s="200"/>
      <c r="M945" s="200"/>
      <c r="N945" s="200"/>
      <c r="O945" s="200"/>
      <c r="P945" s="200"/>
      <c r="Q945" s="200"/>
      <c r="R945" s="200"/>
      <c r="S945" s="200"/>
      <c r="T945" s="200"/>
      <c r="U945" s="200"/>
      <c r="V945" s="200"/>
      <c r="W945" s="200"/>
      <c r="X945" s="200"/>
      <c r="Y945" s="200"/>
      <c r="Z945" s="200"/>
      <c r="AA945" s="200"/>
      <c r="AB945" s="200"/>
      <c r="AC945" s="200"/>
      <c r="AD945" s="200"/>
      <c r="AE945" s="200"/>
      <c r="AF945" s="200"/>
    </row>
    <row r="946" spans="1:32" ht="13">
      <c r="A946" s="200"/>
      <c r="B946" s="200"/>
      <c r="C946" s="200"/>
      <c r="D946" s="200"/>
      <c r="E946" s="286"/>
      <c r="F946" s="286"/>
      <c r="G946" s="287"/>
      <c r="H946" s="200"/>
      <c r="I946" s="200"/>
      <c r="J946" s="200"/>
      <c r="K946" s="200"/>
      <c r="L946" s="200"/>
      <c r="M946" s="200"/>
      <c r="N946" s="200"/>
      <c r="O946" s="200"/>
      <c r="P946" s="200"/>
      <c r="Q946" s="200"/>
      <c r="R946" s="200"/>
      <c r="S946" s="200"/>
      <c r="T946" s="200"/>
      <c r="U946" s="200"/>
      <c r="V946" s="200"/>
      <c r="W946" s="200"/>
      <c r="X946" s="200"/>
      <c r="Y946" s="200"/>
      <c r="Z946" s="200"/>
      <c r="AA946" s="200"/>
      <c r="AB946" s="200"/>
      <c r="AC946" s="200"/>
      <c r="AD946" s="200"/>
      <c r="AE946" s="200"/>
      <c r="AF946" s="200"/>
    </row>
    <row r="947" spans="1:32" ht="13">
      <c r="A947" s="200"/>
      <c r="B947" s="200"/>
      <c r="C947" s="200"/>
      <c r="D947" s="200"/>
      <c r="E947" s="286"/>
      <c r="F947" s="286"/>
      <c r="G947" s="287"/>
      <c r="H947" s="200"/>
      <c r="I947" s="200"/>
      <c r="J947" s="200"/>
      <c r="K947" s="200"/>
      <c r="L947" s="200"/>
      <c r="M947" s="200"/>
      <c r="N947" s="200"/>
      <c r="O947" s="200"/>
      <c r="P947" s="200"/>
      <c r="Q947" s="200"/>
      <c r="R947" s="200"/>
      <c r="S947" s="200"/>
      <c r="T947" s="200"/>
      <c r="U947" s="200"/>
      <c r="V947" s="200"/>
      <c r="W947" s="200"/>
      <c r="X947" s="200"/>
      <c r="Y947" s="200"/>
      <c r="Z947" s="200"/>
      <c r="AA947" s="200"/>
      <c r="AB947" s="200"/>
      <c r="AC947" s="200"/>
      <c r="AD947" s="200"/>
      <c r="AE947" s="200"/>
      <c r="AF947" s="200"/>
    </row>
    <row r="948" spans="1:32" ht="13">
      <c r="A948" s="200"/>
      <c r="B948" s="200"/>
      <c r="C948" s="200"/>
      <c r="D948" s="200"/>
      <c r="E948" s="286"/>
      <c r="F948" s="286"/>
      <c r="G948" s="287"/>
      <c r="H948" s="200"/>
      <c r="I948" s="200"/>
      <c r="J948" s="200"/>
      <c r="K948" s="200"/>
      <c r="L948" s="200"/>
      <c r="M948" s="200"/>
      <c r="N948" s="200"/>
      <c r="O948" s="200"/>
      <c r="P948" s="200"/>
      <c r="Q948" s="200"/>
      <c r="R948" s="200"/>
      <c r="S948" s="200"/>
      <c r="T948" s="200"/>
      <c r="U948" s="200"/>
      <c r="V948" s="200"/>
      <c r="W948" s="200"/>
      <c r="X948" s="200"/>
      <c r="Y948" s="200"/>
      <c r="Z948" s="200"/>
      <c r="AA948" s="200"/>
      <c r="AB948" s="200"/>
      <c r="AC948" s="200"/>
      <c r="AD948" s="200"/>
      <c r="AE948" s="200"/>
      <c r="AF948" s="200"/>
    </row>
    <row r="949" spans="1:32" ht="13">
      <c r="A949" s="200"/>
      <c r="B949" s="200"/>
      <c r="C949" s="200"/>
      <c r="D949" s="200"/>
      <c r="E949" s="286"/>
      <c r="F949" s="286"/>
      <c r="G949" s="287"/>
      <c r="H949" s="200"/>
      <c r="I949" s="200"/>
      <c r="J949" s="200"/>
      <c r="K949" s="200"/>
      <c r="L949" s="200"/>
      <c r="M949" s="200"/>
      <c r="N949" s="200"/>
      <c r="O949" s="200"/>
      <c r="P949" s="200"/>
      <c r="Q949" s="200"/>
      <c r="R949" s="200"/>
      <c r="S949" s="200"/>
      <c r="T949" s="200"/>
      <c r="U949" s="200"/>
      <c r="V949" s="200"/>
      <c r="W949" s="200"/>
      <c r="X949" s="200"/>
      <c r="Y949" s="200"/>
      <c r="Z949" s="200"/>
      <c r="AA949" s="200"/>
      <c r="AB949" s="200"/>
      <c r="AC949" s="200"/>
      <c r="AD949" s="200"/>
      <c r="AE949" s="200"/>
      <c r="AF949" s="200"/>
    </row>
    <row r="950" spans="1:32" ht="13">
      <c r="A950" s="200"/>
      <c r="B950" s="200"/>
      <c r="C950" s="200"/>
      <c r="D950" s="200"/>
      <c r="E950" s="286"/>
      <c r="F950" s="286"/>
      <c r="G950" s="287"/>
      <c r="H950" s="200"/>
      <c r="I950" s="200"/>
      <c r="J950" s="200"/>
      <c r="K950" s="200"/>
      <c r="L950" s="200"/>
      <c r="M950" s="200"/>
      <c r="N950" s="200"/>
      <c r="O950" s="200"/>
      <c r="P950" s="200"/>
      <c r="Q950" s="200"/>
      <c r="R950" s="200"/>
      <c r="S950" s="200"/>
      <c r="T950" s="200"/>
      <c r="U950" s="200"/>
      <c r="V950" s="200"/>
      <c r="W950" s="200"/>
      <c r="X950" s="200"/>
      <c r="Y950" s="200"/>
      <c r="Z950" s="200"/>
      <c r="AA950" s="200"/>
      <c r="AB950" s="200"/>
      <c r="AC950" s="200"/>
      <c r="AD950" s="200"/>
      <c r="AE950" s="200"/>
      <c r="AF950" s="200"/>
    </row>
    <row r="951" spans="1:32" ht="13">
      <c r="A951" s="200"/>
      <c r="B951" s="200"/>
      <c r="C951" s="200"/>
      <c r="D951" s="200"/>
      <c r="E951" s="286"/>
      <c r="F951" s="286"/>
      <c r="G951" s="287"/>
      <c r="H951" s="200"/>
      <c r="I951" s="200"/>
      <c r="J951" s="200"/>
      <c r="K951" s="200"/>
      <c r="L951" s="200"/>
      <c r="M951" s="200"/>
      <c r="N951" s="200"/>
      <c r="O951" s="200"/>
      <c r="P951" s="200"/>
      <c r="Q951" s="200"/>
      <c r="R951" s="200"/>
      <c r="S951" s="200"/>
      <c r="T951" s="200"/>
      <c r="U951" s="200"/>
      <c r="V951" s="200"/>
      <c r="W951" s="200"/>
      <c r="X951" s="200"/>
      <c r="Y951" s="200"/>
      <c r="Z951" s="200"/>
      <c r="AA951" s="200"/>
      <c r="AB951" s="200"/>
      <c r="AC951" s="200"/>
      <c r="AD951" s="200"/>
      <c r="AE951" s="200"/>
      <c r="AF951" s="200"/>
    </row>
    <row r="952" spans="1:32" ht="13">
      <c r="A952" s="200"/>
      <c r="B952" s="200"/>
      <c r="C952" s="200"/>
      <c r="D952" s="200"/>
      <c r="E952" s="286"/>
      <c r="F952" s="286"/>
      <c r="G952" s="287"/>
      <c r="H952" s="200"/>
      <c r="I952" s="200"/>
      <c r="J952" s="200"/>
      <c r="K952" s="200"/>
      <c r="L952" s="200"/>
      <c r="M952" s="200"/>
      <c r="N952" s="200"/>
      <c r="O952" s="200"/>
      <c r="P952" s="200"/>
      <c r="Q952" s="200"/>
      <c r="R952" s="200"/>
      <c r="S952" s="200"/>
      <c r="T952" s="200"/>
      <c r="U952" s="200"/>
      <c r="V952" s="200"/>
      <c r="W952" s="200"/>
      <c r="X952" s="200"/>
      <c r="Y952" s="200"/>
      <c r="Z952" s="200"/>
      <c r="AA952" s="200"/>
      <c r="AB952" s="200"/>
      <c r="AC952" s="200"/>
      <c r="AD952" s="200"/>
      <c r="AE952" s="200"/>
      <c r="AF952" s="200"/>
    </row>
    <row r="953" spans="1:32" ht="13">
      <c r="A953" s="200"/>
      <c r="B953" s="200"/>
      <c r="C953" s="200"/>
      <c r="D953" s="200"/>
      <c r="E953" s="286"/>
      <c r="F953" s="286"/>
      <c r="G953" s="287"/>
      <c r="H953" s="200"/>
      <c r="I953" s="200"/>
      <c r="J953" s="200"/>
      <c r="K953" s="200"/>
      <c r="L953" s="200"/>
      <c r="M953" s="200"/>
      <c r="N953" s="200"/>
      <c r="O953" s="200"/>
      <c r="P953" s="200"/>
      <c r="Q953" s="200"/>
      <c r="R953" s="200"/>
      <c r="S953" s="200"/>
      <c r="T953" s="200"/>
      <c r="U953" s="200"/>
      <c r="V953" s="200"/>
      <c r="W953" s="200"/>
      <c r="X953" s="200"/>
      <c r="Y953" s="200"/>
      <c r="Z953" s="200"/>
      <c r="AA953" s="200"/>
      <c r="AB953" s="200"/>
      <c r="AC953" s="200"/>
      <c r="AD953" s="200"/>
      <c r="AE953" s="200"/>
      <c r="AF953" s="200"/>
    </row>
    <row r="954" spans="1:32" ht="13">
      <c r="A954" s="200"/>
      <c r="B954" s="200"/>
      <c r="C954" s="200"/>
      <c r="D954" s="200"/>
      <c r="E954" s="286"/>
      <c r="F954" s="286"/>
      <c r="G954" s="287"/>
      <c r="H954" s="200"/>
      <c r="I954" s="200"/>
      <c r="J954" s="200"/>
      <c r="K954" s="200"/>
      <c r="L954" s="200"/>
      <c r="M954" s="200"/>
      <c r="N954" s="200"/>
      <c r="O954" s="200"/>
      <c r="P954" s="200"/>
      <c r="Q954" s="200"/>
      <c r="R954" s="200"/>
      <c r="S954" s="200"/>
      <c r="T954" s="200"/>
      <c r="U954" s="200"/>
      <c r="V954" s="200"/>
      <c r="W954" s="200"/>
      <c r="X954" s="200"/>
      <c r="Y954" s="200"/>
      <c r="Z954" s="200"/>
      <c r="AA954" s="200"/>
      <c r="AB954" s="200"/>
      <c r="AC954" s="200"/>
      <c r="AD954" s="200"/>
      <c r="AE954" s="200"/>
      <c r="AF954" s="200"/>
    </row>
    <row r="955" spans="1:32" ht="13">
      <c r="A955" s="200"/>
      <c r="B955" s="200"/>
      <c r="C955" s="200"/>
      <c r="D955" s="200"/>
      <c r="E955" s="286"/>
      <c r="F955" s="286"/>
      <c r="G955" s="287"/>
      <c r="H955" s="200"/>
      <c r="I955" s="200"/>
      <c r="J955" s="200"/>
      <c r="K955" s="200"/>
      <c r="L955" s="200"/>
      <c r="M955" s="200"/>
      <c r="N955" s="200"/>
      <c r="O955" s="200"/>
      <c r="P955" s="200"/>
      <c r="Q955" s="200"/>
      <c r="R955" s="200"/>
      <c r="S955" s="200"/>
      <c r="T955" s="200"/>
      <c r="U955" s="200"/>
      <c r="V955" s="200"/>
      <c r="W955" s="200"/>
      <c r="X955" s="200"/>
      <c r="Y955" s="200"/>
      <c r="Z955" s="200"/>
      <c r="AA955" s="200"/>
      <c r="AB955" s="200"/>
      <c r="AC955" s="200"/>
      <c r="AD955" s="200"/>
      <c r="AE955" s="200"/>
      <c r="AF955" s="200"/>
    </row>
    <row r="956" spans="1:32" ht="13">
      <c r="A956" s="200"/>
      <c r="B956" s="200"/>
      <c r="C956" s="200"/>
      <c r="D956" s="200"/>
      <c r="E956" s="286"/>
      <c r="F956" s="286"/>
      <c r="G956" s="287"/>
      <c r="H956" s="200"/>
      <c r="I956" s="200"/>
      <c r="J956" s="200"/>
      <c r="K956" s="200"/>
      <c r="L956" s="200"/>
      <c r="M956" s="200"/>
      <c r="N956" s="200"/>
      <c r="O956" s="200"/>
      <c r="P956" s="200"/>
      <c r="Q956" s="200"/>
      <c r="R956" s="200"/>
      <c r="S956" s="200"/>
      <c r="T956" s="200"/>
      <c r="U956" s="200"/>
      <c r="V956" s="200"/>
      <c r="W956" s="200"/>
      <c r="X956" s="200"/>
      <c r="Y956" s="200"/>
      <c r="Z956" s="200"/>
      <c r="AA956" s="200"/>
      <c r="AB956" s="200"/>
      <c r="AC956" s="200"/>
      <c r="AD956" s="200"/>
      <c r="AE956" s="200"/>
      <c r="AF956" s="200"/>
    </row>
    <row r="957" spans="1:32" ht="13">
      <c r="A957" s="200"/>
      <c r="B957" s="200"/>
      <c r="C957" s="200"/>
      <c r="D957" s="200"/>
      <c r="E957" s="286"/>
      <c r="F957" s="286"/>
      <c r="G957" s="287"/>
      <c r="H957" s="200"/>
      <c r="I957" s="200"/>
      <c r="J957" s="200"/>
      <c r="K957" s="200"/>
      <c r="L957" s="200"/>
      <c r="M957" s="200"/>
      <c r="N957" s="200"/>
      <c r="O957" s="200"/>
      <c r="P957" s="200"/>
      <c r="Q957" s="200"/>
      <c r="R957" s="200"/>
      <c r="S957" s="200"/>
      <c r="T957" s="200"/>
      <c r="U957" s="200"/>
      <c r="V957" s="200"/>
      <c r="W957" s="200"/>
      <c r="X957" s="200"/>
      <c r="Y957" s="200"/>
      <c r="Z957" s="200"/>
      <c r="AA957" s="200"/>
      <c r="AB957" s="200"/>
      <c r="AC957" s="200"/>
      <c r="AD957" s="200"/>
      <c r="AE957" s="200"/>
      <c r="AF957" s="200"/>
    </row>
    <row r="958" spans="1:32" ht="13">
      <c r="A958" s="200"/>
      <c r="B958" s="200"/>
      <c r="C958" s="200"/>
      <c r="D958" s="200"/>
      <c r="E958" s="286"/>
      <c r="F958" s="286"/>
      <c r="G958" s="287"/>
      <c r="H958" s="200"/>
      <c r="I958" s="200"/>
      <c r="J958" s="200"/>
      <c r="K958" s="200"/>
      <c r="L958" s="200"/>
      <c r="M958" s="200"/>
      <c r="N958" s="200"/>
      <c r="O958" s="200"/>
      <c r="P958" s="200"/>
      <c r="Q958" s="200"/>
      <c r="R958" s="200"/>
      <c r="S958" s="200"/>
      <c r="T958" s="200"/>
      <c r="U958" s="200"/>
      <c r="V958" s="200"/>
      <c r="W958" s="200"/>
      <c r="X958" s="200"/>
      <c r="Y958" s="200"/>
      <c r="Z958" s="200"/>
      <c r="AA958" s="200"/>
      <c r="AB958" s="200"/>
      <c r="AC958" s="200"/>
      <c r="AD958" s="200"/>
      <c r="AE958" s="200"/>
      <c r="AF958" s="200"/>
    </row>
    <row r="959" spans="1:32" ht="13">
      <c r="A959" s="200"/>
      <c r="B959" s="200"/>
      <c r="C959" s="200"/>
      <c r="D959" s="200"/>
      <c r="E959" s="286"/>
      <c r="F959" s="286"/>
      <c r="G959" s="287"/>
      <c r="H959" s="200"/>
      <c r="I959" s="200"/>
      <c r="J959" s="200"/>
      <c r="K959" s="200"/>
      <c r="L959" s="200"/>
      <c r="M959" s="200"/>
      <c r="N959" s="200"/>
      <c r="O959" s="200"/>
      <c r="P959" s="200"/>
      <c r="Q959" s="200"/>
      <c r="R959" s="200"/>
      <c r="S959" s="200"/>
      <c r="T959" s="200"/>
      <c r="U959" s="200"/>
      <c r="V959" s="200"/>
      <c r="W959" s="200"/>
      <c r="X959" s="200"/>
      <c r="Y959" s="200"/>
      <c r="Z959" s="200"/>
      <c r="AA959" s="200"/>
      <c r="AB959" s="200"/>
      <c r="AC959" s="200"/>
      <c r="AD959" s="200"/>
      <c r="AE959" s="200"/>
      <c r="AF959" s="200"/>
    </row>
    <row r="960" spans="1:32" ht="13">
      <c r="A960" s="200"/>
      <c r="B960" s="200"/>
      <c r="C960" s="200"/>
      <c r="D960" s="200"/>
      <c r="E960" s="286"/>
      <c r="F960" s="286"/>
      <c r="G960" s="287"/>
      <c r="H960" s="200"/>
      <c r="I960" s="200"/>
      <c r="J960" s="200"/>
      <c r="K960" s="200"/>
      <c r="L960" s="200"/>
      <c r="M960" s="200"/>
      <c r="N960" s="200"/>
      <c r="O960" s="200"/>
      <c r="P960" s="200"/>
      <c r="Q960" s="200"/>
      <c r="R960" s="200"/>
      <c r="S960" s="200"/>
      <c r="T960" s="200"/>
      <c r="U960" s="200"/>
      <c r="V960" s="200"/>
      <c r="W960" s="200"/>
      <c r="X960" s="200"/>
      <c r="Y960" s="200"/>
      <c r="Z960" s="200"/>
      <c r="AA960" s="200"/>
      <c r="AB960" s="200"/>
      <c r="AC960" s="200"/>
      <c r="AD960" s="200"/>
      <c r="AE960" s="200"/>
      <c r="AF960" s="200"/>
    </row>
    <row r="961" spans="1:32" ht="13">
      <c r="A961" s="200"/>
      <c r="B961" s="200"/>
      <c r="C961" s="200"/>
      <c r="D961" s="200"/>
      <c r="E961" s="286"/>
      <c r="F961" s="286"/>
      <c r="G961" s="287"/>
      <c r="H961" s="200"/>
      <c r="I961" s="200"/>
      <c r="J961" s="200"/>
      <c r="K961" s="200"/>
      <c r="L961" s="200"/>
      <c r="M961" s="200"/>
      <c r="N961" s="200"/>
      <c r="O961" s="200"/>
      <c r="P961" s="200"/>
      <c r="Q961" s="200"/>
      <c r="R961" s="200"/>
      <c r="S961" s="200"/>
      <c r="T961" s="200"/>
      <c r="U961" s="200"/>
      <c r="V961" s="200"/>
      <c r="W961" s="200"/>
      <c r="X961" s="200"/>
      <c r="Y961" s="200"/>
      <c r="Z961" s="200"/>
      <c r="AA961" s="200"/>
      <c r="AB961" s="200"/>
      <c r="AC961" s="200"/>
      <c r="AD961" s="200"/>
      <c r="AE961" s="200"/>
      <c r="AF961" s="200"/>
    </row>
    <row r="962" spans="1:32" ht="13">
      <c r="A962" s="200"/>
      <c r="B962" s="200"/>
      <c r="C962" s="200"/>
      <c r="D962" s="200"/>
      <c r="E962" s="286"/>
      <c r="F962" s="286"/>
      <c r="G962" s="287"/>
      <c r="H962" s="200"/>
      <c r="I962" s="200"/>
      <c r="J962" s="200"/>
      <c r="K962" s="200"/>
      <c r="L962" s="200"/>
      <c r="M962" s="200"/>
      <c r="N962" s="200"/>
      <c r="O962" s="200"/>
      <c r="P962" s="200"/>
      <c r="Q962" s="200"/>
      <c r="R962" s="200"/>
      <c r="S962" s="200"/>
      <c r="T962" s="200"/>
      <c r="U962" s="200"/>
      <c r="V962" s="200"/>
      <c r="W962" s="200"/>
      <c r="X962" s="200"/>
      <c r="Y962" s="200"/>
      <c r="Z962" s="200"/>
      <c r="AA962" s="200"/>
      <c r="AB962" s="200"/>
      <c r="AC962" s="200"/>
      <c r="AD962" s="200"/>
      <c r="AE962" s="200"/>
      <c r="AF962" s="200"/>
    </row>
    <row r="963" spans="1:32" ht="13">
      <c r="A963" s="200"/>
      <c r="B963" s="200"/>
      <c r="C963" s="200"/>
      <c r="D963" s="200"/>
      <c r="E963" s="286"/>
      <c r="F963" s="286"/>
      <c r="G963" s="287"/>
      <c r="H963" s="200"/>
      <c r="I963" s="200"/>
      <c r="J963" s="200"/>
      <c r="K963" s="200"/>
      <c r="L963" s="200"/>
      <c r="M963" s="200"/>
      <c r="N963" s="200"/>
      <c r="O963" s="200"/>
      <c r="P963" s="200"/>
      <c r="Q963" s="200"/>
      <c r="R963" s="200"/>
      <c r="S963" s="200"/>
      <c r="T963" s="200"/>
      <c r="U963" s="200"/>
      <c r="V963" s="200"/>
      <c r="W963" s="200"/>
      <c r="X963" s="200"/>
      <c r="Y963" s="200"/>
      <c r="Z963" s="200"/>
      <c r="AA963" s="200"/>
      <c r="AB963" s="200"/>
      <c r="AC963" s="200"/>
      <c r="AD963" s="200"/>
      <c r="AE963" s="200"/>
      <c r="AF963" s="200"/>
    </row>
    <row r="964" spans="1:32" ht="13">
      <c r="A964" s="200"/>
      <c r="B964" s="200"/>
      <c r="C964" s="200"/>
      <c r="D964" s="200"/>
      <c r="E964" s="286"/>
      <c r="F964" s="286"/>
      <c r="G964" s="287"/>
      <c r="H964" s="200"/>
      <c r="I964" s="200"/>
      <c r="J964" s="200"/>
      <c r="K964" s="200"/>
      <c r="L964" s="200"/>
      <c r="M964" s="200"/>
      <c r="N964" s="200"/>
      <c r="O964" s="200"/>
      <c r="P964" s="200"/>
      <c r="Q964" s="200"/>
      <c r="R964" s="200"/>
      <c r="S964" s="200"/>
      <c r="T964" s="200"/>
      <c r="U964" s="200"/>
      <c r="V964" s="200"/>
      <c r="W964" s="200"/>
      <c r="X964" s="200"/>
      <c r="Y964" s="200"/>
      <c r="Z964" s="200"/>
      <c r="AA964" s="200"/>
      <c r="AB964" s="200"/>
      <c r="AC964" s="200"/>
      <c r="AD964" s="200"/>
      <c r="AE964" s="200"/>
      <c r="AF964" s="200"/>
    </row>
    <row r="965" spans="1:32" ht="13">
      <c r="A965" s="200"/>
      <c r="B965" s="200"/>
      <c r="C965" s="200"/>
      <c r="D965" s="200"/>
      <c r="E965" s="286"/>
      <c r="F965" s="286"/>
      <c r="G965" s="287"/>
      <c r="H965" s="200"/>
      <c r="I965" s="200"/>
      <c r="J965" s="200"/>
      <c r="K965" s="200"/>
      <c r="L965" s="200"/>
      <c r="M965" s="200"/>
      <c r="N965" s="200"/>
      <c r="O965" s="200"/>
      <c r="P965" s="200"/>
      <c r="Q965" s="200"/>
      <c r="R965" s="200"/>
      <c r="S965" s="200"/>
      <c r="T965" s="200"/>
      <c r="U965" s="200"/>
      <c r="V965" s="200"/>
      <c r="W965" s="200"/>
      <c r="X965" s="200"/>
      <c r="Y965" s="200"/>
      <c r="Z965" s="200"/>
      <c r="AA965" s="200"/>
      <c r="AB965" s="200"/>
      <c r="AC965" s="200"/>
      <c r="AD965" s="200"/>
      <c r="AE965" s="200"/>
      <c r="AF965" s="200"/>
    </row>
    <row r="966" spans="1:32" ht="13">
      <c r="A966" s="200"/>
      <c r="B966" s="200"/>
      <c r="C966" s="200"/>
      <c r="D966" s="200"/>
      <c r="E966" s="286"/>
      <c r="F966" s="286"/>
      <c r="G966" s="287"/>
      <c r="H966" s="200"/>
      <c r="I966" s="200"/>
      <c r="J966" s="200"/>
      <c r="K966" s="200"/>
      <c r="L966" s="200"/>
      <c r="M966" s="200"/>
      <c r="N966" s="200"/>
      <c r="O966" s="200"/>
      <c r="P966" s="200"/>
      <c r="Q966" s="200"/>
      <c r="R966" s="200"/>
      <c r="S966" s="200"/>
      <c r="T966" s="200"/>
      <c r="U966" s="200"/>
      <c r="V966" s="200"/>
      <c r="W966" s="200"/>
      <c r="X966" s="200"/>
      <c r="Y966" s="200"/>
      <c r="Z966" s="200"/>
      <c r="AA966" s="200"/>
      <c r="AB966" s="200"/>
      <c r="AC966" s="200"/>
      <c r="AD966" s="200"/>
      <c r="AE966" s="200"/>
      <c r="AF966" s="200"/>
    </row>
    <row r="967" spans="1:32" ht="13">
      <c r="A967" s="200"/>
      <c r="B967" s="200"/>
      <c r="C967" s="200"/>
      <c r="D967" s="200"/>
      <c r="E967" s="286"/>
      <c r="F967" s="286"/>
      <c r="G967" s="287"/>
      <c r="H967" s="200"/>
      <c r="I967" s="200"/>
      <c r="J967" s="200"/>
      <c r="K967" s="200"/>
      <c r="L967" s="200"/>
      <c r="M967" s="200"/>
      <c r="N967" s="200"/>
      <c r="O967" s="200"/>
      <c r="P967" s="200"/>
      <c r="Q967" s="200"/>
      <c r="R967" s="200"/>
      <c r="S967" s="200"/>
      <c r="T967" s="200"/>
      <c r="U967" s="200"/>
      <c r="V967" s="200"/>
      <c r="W967" s="200"/>
      <c r="X967" s="200"/>
      <c r="Y967" s="200"/>
      <c r="Z967" s="200"/>
      <c r="AA967" s="200"/>
      <c r="AB967" s="200"/>
      <c r="AC967" s="200"/>
      <c r="AD967" s="200"/>
      <c r="AE967" s="200"/>
      <c r="AF967" s="200"/>
    </row>
    <row r="968" spans="1:32" ht="13">
      <c r="A968" s="200"/>
      <c r="B968" s="200"/>
      <c r="C968" s="200"/>
      <c r="D968" s="200"/>
      <c r="E968" s="286"/>
      <c r="F968" s="286"/>
      <c r="G968" s="287"/>
      <c r="H968" s="200"/>
      <c r="I968" s="200"/>
      <c r="J968" s="200"/>
      <c r="K968" s="200"/>
      <c r="L968" s="200"/>
      <c r="M968" s="200"/>
      <c r="N968" s="200"/>
      <c r="O968" s="200"/>
      <c r="P968" s="200"/>
      <c r="Q968" s="200"/>
      <c r="R968" s="200"/>
      <c r="S968" s="200"/>
      <c r="T968" s="200"/>
      <c r="U968" s="200"/>
      <c r="V968" s="200"/>
      <c r="W968" s="200"/>
      <c r="X968" s="200"/>
      <c r="Y968" s="200"/>
      <c r="Z968" s="200"/>
      <c r="AA968" s="200"/>
      <c r="AB968" s="200"/>
      <c r="AC968" s="200"/>
      <c r="AD968" s="200"/>
      <c r="AE968" s="200"/>
      <c r="AF968" s="200"/>
    </row>
    <row r="969" spans="1:32" ht="13">
      <c r="A969" s="200"/>
      <c r="B969" s="200"/>
      <c r="C969" s="200"/>
      <c r="D969" s="200"/>
      <c r="E969" s="286"/>
      <c r="F969" s="286"/>
      <c r="G969" s="287"/>
      <c r="H969" s="200"/>
      <c r="I969" s="200"/>
      <c r="J969" s="200"/>
      <c r="K969" s="200"/>
      <c r="L969" s="200"/>
      <c r="M969" s="200"/>
      <c r="N969" s="200"/>
      <c r="O969" s="200"/>
      <c r="P969" s="200"/>
      <c r="Q969" s="200"/>
      <c r="R969" s="200"/>
      <c r="S969" s="200"/>
      <c r="T969" s="200"/>
      <c r="U969" s="200"/>
      <c r="V969" s="200"/>
      <c r="W969" s="200"/>
      <c r="X969" s="200"/>
      <c r="Y969" s="200"/>
      <c r="Z969" s="200"/>
      <c r="AA969" s="200"/>
      <c r="AB969" s="200"/>
      <c r="AC969" s="200"/>
      <c r="AD969" s="200"/>
      <c r="AE969" s="200"/>
      <c r="AF969" s="200"/>
    </row>
    <row r="970" spans="1:32" ht="13">
      <c r="A970" s="200"/>
      <c r="B970" s="200"/>
      <c r="C970" s="200"/>
      <c r="D970" s="200"/>
      <c r="E970" s="286"/>
      <c r="F970" s="286"/>
      <c r="G970" s="287"/>
      <c r="H970" s="200"/>
      <c r="I970" s="200"/>
      <c r="J970" s="200"/>
      <c r="K970" s="200"/>
      <c r="L970" s="200"/>
      <c r="M970" s="200"/>
      <c r="N970" s="200"/>
      <c r="O970" s="200"/>
      <c r="P970" s="200"/>
      <c r="Q970" s="200"/>
      <c r="R970" s="200"/>
      <c r="S970" s="200"/>
      <c r="T970" s="200"/>
      <c r="U970" s="200"/>
      <c r="V970" s="200"/>
      <c r="W970" s="200"/>
      <c r="X970" s="200"/>
      <c r="Y970" s="200"/>
      <c r="Z970" s="200"/>
      <c r="AA970" s="200"/>
      <c r="AB970" s="200"/>
      <c r="AC970" s="200"/>
      <c r="AD970" s="200"/>
      <c r="AE970" s="200"/>
      <c r="AF970" s="200"/>
    </row>
    <row r="971" spans="1:32" ht="13">
      <c r="A971" s="200"/>
      <c r="B971" s="200"/>
      <c r="C971" s="200"/>
      <c r="D971" s="200"/>
      <c r="E971" s="286"/>
      <c r="F971" s="286"/>
      <c r="G971" s="287"/>
      <c r="H971" s="200"/>
      <c r="I971" s="200"/>
      <c r="J971" s="200"/>
      <c r="K971" s="200"/>
      <c r="L971" s="200"/>
      <c r="M971" s="200"/>
      <c r="N971" s="200"/>
      <c r="O971" s="200"/>
      <c r="P971" s="200"/>
      <c r="Q971" s="200"/>
      <c r="R971" s="200"/>
      <c r="S971" s="200"/>
      <c r="T971" s="200"/>
      <c r="U971" s="200"/>
      <c r="V971" s="200"/>
      <c r="W971" s="200"/>
      <c r="X971" s="200"/>
      <c r="Y971" s="200"/>
      <c r="Z971" s="200"/>
      <c r="AA971" s="200"/>
      <c r="AB971" s="200"/>
      <c r="AC971" s="200"/>
      <c r="AD971" s="200"/>
      <c r="AE971" s="200"/>
      <c r="AF971" s="200"/>
    </row>
    <row r="972" spans="1:32" ht="13">
      <c r="A972" s="200"/>
      <c r="B972" s="200"/>
      <c r="C972" s="200"/>
      <c r="D972" s="200"/>
      <c r="E972" s="286"/>
      <c r="F972" s="286"/>
      <c r="G972" s="287"/>
      <c r="H972" s="200"/>
      <c r="I972" s="200"/>
      <c r="J972" s="200"/>
      <c r="K972" s="200"/>
      <c r="L972" s="200"/>
      <c r="M972" s="200"/>
      <c r="N972" s="200"/>
      <c r="O972" s="200"/>
      <c r="P972" s="200"/>
      <c r="Q972" s="200"/>
      <c r="R972" s="200"/>
      <c r="S972" s="200"/>
      <c r="T972" s="200"/>
      <c r="U972" s="200"/>
      <c r="V972" s="200"/>
      <c r="W972" s="200"/>
      <c r="X972" s="200"/>
      <c r="Y972" s="200"/>
      <c r="Z972" s="200"/>
      <c r="AA972" s="200"/>
      <c r="AB972" s="200"/>
      <c r="AC972" s="200"/>
      <c r="AD972" s="200"/>
      <c r="AE972" s="200"/>
      <c r="AF972" s="200"/>
    </row>
    <row r="973" spans="1:32" ht="13">
      <c r="A973" s="200"/>
      <c r="B973" s="200"/>
      <c r="C973" s="200"/>
      <c r="D973" s="200"/>
      <c r="E973" s="286"/>
      <c r="F973" s="286"/>
      <c r="G973" s="287"/>
      <c r="H973" s="200"/>
      <c r="I973" s="200"/>
      <c r="J973" s="200"/>
      <c r="K973" s="200"/>
      <c r="L973" s="200"/>
      <c r="M973" s="200"/>
      <c r="N973" s="200"/>
      <c r="O973" s="200"/>
      <c r="P973" s="200"/>
      <c r="Q973" s="200"/>
      <c r="R973" s="200"/>
      <c r="S973" s="200"/>
      <c r="T973" s="200"/>
      <c r="U973" s="200"/>
      <c r="V973" s="200"/>
      <c r="W973" s="200"/>
      <c r="X973" s="200"/>
      <c r="Y973" s="200"/>
      <c r="Z973" s="200"/>
      <c r="AA973" s="200"/>
      <c r="AB973" s="200"/>
      <c r="AC973" s="200"/>
      <c r="AD973" s="200"/>
      <c r="AE973" s="200"/>
      <c r="AF973" s="200"/>
    </row>
    <row r="974" spans="1:32" ht="13">
      <c r="A974" s="200"/>
      <c r="B974" s="200"/>
      <c r="C974" s="200"/>
      <c r="D974" s="200"/>
      <c r="E974" s="286"/>
      <c r="F974" s="286"/>
      <c r="G974" s="287"/>
      <c r="H974" s="200"/>
      <c r="I974" s="200"/>
      <c r="J974" s="200"/>
      <c r="K974" s="200"/>
      <c r="L974" s="200"/>
      <c r="M974" s="200"/>
      <c r="N974" s="200"/>
      <c r="O974" s="200"/>
      <c r="P974" s="200"/>
      <c r="Q974" s="200"/>
      <c r="R974" s="200"/>
      <c r="S974" s="200"/>
      <c r="T974" s="200"/>
      <c r="U974" s="200"/>
      <c r="V974" s="200"/>
      <c r="W974" s="200"/>
      <c r="X974" s="200"/>
      <c r="Y974" s="200"/>
      <c r="Z974" s="200"/>
      <c r="AA974" s="200"/>
      <c r="AB974" s="200"/>
      <c r="AC974" s="200"/>
      <c r="AD974" s="200"/>
      <c r="AE974" s="200"/>
      <c r="AF974" s="200"/>
    </row>
    <row r="975" spans="1:32" ht="13">
      <c r="A975" s="200"/>
      <c r="B975" s="200"/>
      <c r="C975" s="200"/>
      <c r="D975" s="200"/>
      <c r="E975" s="286"/>
      <c r="F975" s="286"/>
      <c r="G975" s="287"/>
      <c r="H975" s="200"/>
      <c r="I975" s="200"/>
      <c r="J975" s="200"/>
      <c r="K975" s="200"/>
      <c r="L975" s="200"/>
      <c r="M975" s="200"/>
      <c r="N975" s="200"/>
      <c r="O975" s="200"/>
      <c r="P975" s="200"/>
      <c r="Q975" s="200"/>
      <c r="R975" s="200"/>
      <c r="S975" s="200"/>
      <c r="T975" s="200"/>
      <c r="U975" s="200"/>
      <c r="V975" s="200"/>
      <c r="W975" s="200"/>
      <c r="X975" s="200"/>
      <c r="Y975" s="200"/>
      <c r="Z975" s="200"/>
      <c r="AA975" s="200"/>
      <c r="AB975" s="200"/>
      <c r="AC975" s="200"/>
      <c r="AD975" s="200"/>
      <c r="AE975" s="200"/>
      <c r="AF975" s="200"/>
    </row>
    <row r="976" spans="1:32" ht="13">
      <c r="A976" s="200"/>
      <c r="B976" s="200"/>
      <c r="C976" s="200"/>
      <c r="D976" s="200"/>
      <c r="E976" s="286"/>
      <c r="F976" s="286"/>
      <c r="G976" s="287"/>
      <c r="H976" s="200"/>
      <c r="I976" s="200"/>
      <c r="J976" s="200"/>
      <c r="K976" s="200"/>
      <c r="L976" s="200"/>
      <c r="M976" s="200"/>
      <c r="N976" s="200"/>
      <c r="O976" s="200"/>
      <c r="P976" s="200"/>
      <c r="Q976" s="200"/>
      <c r="R976" s="200"/>
      <c r="S976" s="200"/>
      <c r="T976" s="200"/>
      <c r="U976" s="200"/>
      <c r="V976" s="200"/>
      <c r="W976" s="200"/>
      <c r="X976" s="200"/>
      <c r="Y976" s="200"/>
      <c r="Z976" s="200"/>
      <c r="AA976" s="200"/>
      <c r="AB976" s="200"/>
      <c r="AC976" s="200"/>
      <c r="AD976" s="200"/>
      <c r="AE976" s="200"/>
      <c r="AF976" s="200"/>
    </row>
    <row r="977" spans="1:32" ht="13">
      <c r="A977" s="200"/>
      <c r="B977" s="200"/>
      <c r="C977" s="200"/>
      <c r="D977" s="200"/>
      <c r="E977" s="286"/>
      <c r="F977" s="286"/>
      <c r="G977" s="287"/>
      <c r="H977" s="200"/>
      <c r="I977" s="200"/>
      <c r="J977" s="200"/>
      <c r="K977" s="200"/>
      <c r="L977" s="200"/>
      <c r="M977" s="200"/>
      <c r="N977" s="200"/>
      <c r="O977" s="200"/>
      <c r="P977" s="200"/>
      <c r="Q977" s="200"/>
      <c r="R977" s="200"/>
      <c r="S977" s="200"/>
      <c r="T977" s="200"/>
      <c r="U977" s="200"/>
      <c r="V977" s="200"/>
      <c r="W977" s="200"/>
      <c r="X977" s="200"/>
      <c r="Y977" s="200"/>
      <c r="Z977" s="200"/>
      <c r="AA977" s="200"/>
      <c r="AB977" s="200"/>
      <c r="AC977" s="200"/>
      <c r="AD977" s="200"/>
      <c r="AE977" s="200"/>
      <c r="AF977" s="200"/>
    </row>
    <row r="978" spans="1:32" ht="13">
      <c r="A978" s="200"/>
      <c r="B978" s="200"/>
      <c r="C978" s="200"/>
      <c r="D978" s="200"/>
      <c r="E978" s="286"/>
      <c r="F978" s="286"/>
      <c r="G978" s="287"/>
      <c r="H978" s="200"/>
      <c r="I978" s="200"/>
      <c r="J978" s="200"/>
      <c r="K978" s="200"/>
      <c r="L978" s="200"/>
      <c r="M978" s="200"/>
      <c r="N978" s="200"/>
      <c r="O978" s="200"/>
      <c r="P978" s="200"/>
      <c r="Q978" s="200"/>
      <c r="R978" s="200"/>
      <c r="S978" s="200"/>
      <c r="T978" s="200"/>
      <c r="U978" s="200"/>
      <c r="V978" s="200"/>
      <c r="W978" s="200"/>
      <c r="X978" s="200"/>
      <c r="Y978" s="200"/>
      <c r="Z978" s="200"/>
      <c r="AA978" s="200"/>
      <c r="AB978" s="200"/>
      <c r="AC978" s="200"/>
      <c r="AD978" s="200"/>
      <c r="AE978" s="200"/>
      <c r="AF978" s="200"/>
    </row>
    <row r="979" spans="1:32" ht="13">
      <c r="A979" s="200"/>
      <c r="B979" s="200"/>
      <c r="C979" s="200"/>
      <c r="D979" s="200"/>
      <c r="E979" s="286"/>
      <c r="F979" s="286"/>
      <c r="G979" s="287"/>
      <c r="H979" s="200"/>
      <c r="I979" s="200"/>
      <c r="J979" s="200"/>
      <c r="K979" s="200"/>
      <c r="L979" s="200"/>
      <c r="M979" s="200"/>
      <c r="N979" s="200"/>
      <c r="O979" s="200"/>
      <c r="P979" s="200"/>
      <c r="Q979" s="200"/>
      <c r="R979" s="200"/>
      <c r="S979" s="200"/>
      <c r="T979" s="200"/>
      <c r="U979" s="200"/>
      <c r="V979" s="200"/>
      <c r="W979" s="200"/>
      <c r="X979" s="200"/>
      <c r="Y979" s="200"/>
      <c r="Z979" s="200"/>
      <c r="AA979" s="200"/>
      <c r="AB979" s="200"/>
      <c r="AC979" s="200"/>
      <c r="AD979" s="200"/>
      <c r="AE979" s="200"/>
      <c r="AF979" s="200"/>
    </row>
    <row r="980" spans="1:32" ht="13">
      <c r="A980" s="200"/>
      <c r="B980" s="200"/>
      <c r="C980" s="200"/>
      <c r="D980" s="200"/>
      <c r="E980" s="286"/>
      <c r="F980" s="286"/>
      <c r="G980" s="287"/>
      <c r="H980" s="200"/>
      <c r="I980" s="200"/>
      <c r="J980" s="200"/>
      <c r="K980" s="200"/>
      <c r="L980" s="200"/>
      <c r="M980" s="200"/>
      <c r="N980" s="200"/>
      <c r="O980" s="200"/>
      <c r="P980" s="200"/>
      <c r="Q980" s="200"/>
      <c r="R980" s="200"/>
      <c r="S980" s="200"/>
      <c r="T980" s="200"/>
      <c r="U980" s="200"/>
      <c r="V980" s="200"/>
      <c r="W980" s="200"/>
      <c r="X980" s="200"/>
      <c r="Y980" s="200"/>
      <c r="Z980" s="200"/>
      <c r="AA980" s="200"/>
      <c r="AB980" s="200"/>
      <c r="AC980" s="200"/>
      <c r="AD980" s="200"/>
      <c r="AE980" s="200"/>
      <c r="AF980" s="200"/>
    </row>
    <row r="981" spans="1:32" ht="13">
      <c r="A981" s="200"/>
      <c r="B981" s="200"/>
      <c r="C981" s="200"/>
      <c r="D981" s="200"/>
      <c r="E981" s="286"/>
      <c r="F981" s="286"/>
      <c r="G981" s="287"/>
      <c r="H981" s="200"/>
      <c r="I981" s="200"/>
      <c r="J981" s="200"/>
      <c r="K981" s="200"/>
      <c r="L981" s="200"/>
      <c r="M981" s="200"/>
      <c r="N981" s="200"/>
      <c r="O981" s="200"/>
      <c r="P981" s="200"/>
      <c r="Q981" s="200"/>
      <c r="R981" s="200"/>
      <c r="S981" s="200"/>
      <c r="T981" s="200"/>
      <c r="U981" s="200"/>
      <c r="V981" s="200"/>
      <c r="W981" s="200"/>
      <c r="X981" s="200"/>
      <c r="Y981" s="200"/>
      <c r="Z981" s="200"/>
      <c r="AA981" s="200"/>
      <c r="AB981" s="200"/>
      <c r="AC981" s="200"/>
      <c r="AD981" s="200"/>
      <c r="AE981" s="200"/>
      <c r="AF981" s="200"/>
    </row>
    <row r="982" spans="1:32" ht="13">
      <c r="A982" s="200"/>
      <c r="B982" s="200"/>
      <c r="C982" s="200"/>
      <c r="D982" s="200"/>
      <c r="E982" s="286"/>
      <c r="F982" s="286"/>
      <c r="G982" s="287"/>
      <c r="H982" s="200"/>
      <c r="I982" s="200"/>
      <c r="J982" s="200"/>
      <c r="K982" s="200"/>
      <c r="L982" s="200"/>
      <c r="M982" s="200"/>
      <c r="N982" s="200"/>
      <c r="O982" s="200"/>
      <c r="P982" s="200"/>
      <c r="Q982" s="200"/>
      <c r="R982" s="200"/>
      <c r="S982" s="200"/>
      <c r="T982" s="200"/>
      <c r="U982" s="200"/>
      <c r="V982" s="200"/>
      <c r="W982" s="200"/>
      <c r="X982" s="200"/>
      <c r="Y982" s="200"/>
      <c r="Z982" s="200"/>
      <c r="AA982" s="200"/>
      <c r="AB982" s="200"/>
      <c r="AC982" s="200"/>
      <c r="AD982" s="200"/>
      <c r="AE982" s="200"/>
      <c r="AF982" s="200"/>
    </row>
    <row r="983" spans="1:32" ht="13">
      <c r="A983" s="200"/>
      <c r="B983" s="200"/>
      <c r="C983" s="200"/>
      <c r="D983" s="200"/>
      <c r="E983" s="286"/>
      <c r="F983" s="286"/>
      <c r="G983" s="287"/>
      <c r="H983" s="200"/>
      <c r="I983" s="200"/>
      <c r="J983" s="200"/>
      <c r="K983" s="200"/>
      <c r="L983" s="200"/>
      <c r="M983" s="200"/>
      <c r="N983" s="200"/>
      <c r="O983" s="200"/>
      <c r="P983" s="200"/>
      <c r="Q983" s="200"/>
      <c r="R983" s="200"/>
      <c r="S983" s="200"/>
      <c r="T983" s="200"/>
      <c r="U983" s="200"/>
      <c r="V983" s="200"/>
      <c r="W983" s="200"/>
      <c r="X983" s="200"/>
      <c r="Y983" s="200"/>
      <c r="Z983" s="200"/>
      <c r="AA983" s="200"/>
      <c r="AB983" s="200"/>
      <c r="AC983" s="200"/>
      <c r="AD983" s="200"/>
      <c r="AE983" s="200"/>
      <c r="AF983" s="200"/>
    </row>
    <row r="984" spans="1:32" ht="13">
      <c r="A984" s="200"/>
      <c r="B984" s="200"/>
      <c r="C984" s="200"/>
      <c r="D984" s="200"/>
      <c r="E984" s="286"/>
      <c r="F984" s="286"/>
      <c r="G984" s="287"/>
      <c r="H984" s="200"/>
      <c r="I984" s="200"/>
      <c r="J984" s="200"/>
      <c r="K984" s="200"/>
      <c r="L984" s="200"/>
      <c r="M984" s="200"/>
      <c r="N984" s="200"/>
      <c r="O984" s="200"/>
      <c r="P984" s="200"/>
      <c r="Q984" s="200"/>
      <c r="R984" s="200"/>
      <c r="S984" s="200"/>
      <c r="T984" s="200"/>
      <c r="U984" s="200"/>
      <c r="V984" s="200"/>
      <c r="W984" s="200"/>
      <c r="X984" s="200"/>
      <c r="Y984" s="200"/>
      <c r="Z984" s="200"/>
      <c r="AA984" s="200"/>
      <c r="AB984" s="200"/>
      <c r="AC984" s="200"/>
      <c r="AD984" s="200"/>
      <c r="AE984" s="200"/>
      <c r="AF984" s="200"/>
    </row>
    <row r="985" spans="1:32" ht="13">
      <c r="A985" s="200"/>
      <c r="B985" s="200"/>
      <c r="C985" s="200"/>
      <c r="D985" s="200"/>
      <c r="E985" s="286"/>
      <c r="F985" s="286"/>
      <c r="G985" s="287"/>
      <c r="H985" s="200"/>
      <c r="I985" s="200"/>
      <c r="J985" s="200"/>
      <c r="K985" s="200"/>
      <c r="L985" s="200"/>
      <c r="M985" s="200"/>
      <c r="N985" s="200"/>
      <c r="O985" s="200"/>
      <c r="P985" s="200"/>
      <c r="Q985" s="200"/>
      <c r="R985" s="200"/>
      <c r="S985" s="200"/>
      <c r="T985" s="200"/>
      <c r="U985" s="200"/>
      <c r="V985" s="200"/>
      <c r="W985" s="200"/>
      <c r="X985" s="200"/>
      <c r="Y985" s="200"/>
      <c r="Z985" s="200"/>
      <c r="AA985" s="200"/>
      <c r="AB985" s="200"/>
      <c r="AC985" s="200"/>
      <c r="AD985" s="200"/>
      <c r="AE985" s="200"/>
      <c r="AF985" s="200"/>
    </row>
    <row r="986" spans="1:32" ht="13">
      <c r="A986" s="200"/>
      <c r="B986" s="200"/>
      <c r="C986" s="200"/>
      <c r="D986" s="200"/>
      <c r="E986" s="286"/>
      <c r="F986" s="286"/>
      <c r="G986" s="287"/>
      <c r="H986" s="200"/>
      <c r="I986" s="200"/>
      <c r="J986" s="200"/>
      <c r="K986" s="200"/>
      <c r="L986" s="200"/>
      <c r="M986" s="200"/>
      <c r="N986" s="200"/>
      <c r="O986" s="200"/>
      <c r="P986" s="200"/>
      <c r="Q986" s="200"/>
      <c r="R986" s="200"/>
      <c r="S986" s="200"/>
      <c r="T986" s="200"/>
      <c r="U986" s="200"/>
      <c r="V986" s="200"/>
      <c r="W986" s="200"/>
      <c r="X986" s="200"/>
      <c r="Y986" s="200"/>
      <c r="Z986" s="200"/>
      <c r="AA986" s="200"/>
      <c r="AB986" s="200"/>
      <c r="AC986" s="200"/>
      <c r="AD986" s="200"/>
      <c r="AE986" s="200"/>
      <c r="AF986" s="200"/>
    </row>
    <row r="987" spans="1:32" ht="13">
      <c r="A987" s="200"/>
      <c r="B987" s="200"/>
      <c r="C987" s="200"/>
      <c r="D987" s="200"/>
      <c r="E987" s="286"/>
      <c r="F987" s="286"/>
      <c r="G987" s="287"/>
      <c r="H987" s="200"/>
      <c r="I987" s="200"/>
      <c r="J987" s="200"/>
      <c r="K987" s="200"/>
      <c r="L987" s="200"/>
      <c r="M987" s="200"/>
      <c r="N987" s="200"/>
      <c r="O987" s="200"/>
      <c r="P987" s="200"/>
      <c r="Q987" s="200"/>
      <c r="R987" s="200"/>
      <c r="S987" s="200"/>
      <c r="T987" s="200"/>
      <c r="U987" s="200"/>
      <c r="V987" s="200"/>
      <c r="W987" s="200"/>
      <c r="X987" s="200"/>
      <c r="Y987" s="200"/>
      <c r="Z987" s="200"/>
      <c r="AA987" s="200"/>
      <c r="AB987" s="200"/>
      <c r="AC987" s="200"/>
      <c r="AD987" s="200"/>
      <c r="AE987" s="200"/>
      <c r="AF987" s="200"/>
    </row>
    <row r="988" spans="1:32" ht="13">
      <c r="A988" s="200"/>
      <c r="B988" s="200"/>
      <c r="C988" s="200"/>
      <c r="D988" s="200"/>
      <c r="E988" s="286"/>
      <c r="F988" s="286"/>
      <c r="G988" s="287"/>
      <c r="H988" s="200"/>
      <c r="I988" s="200"/>
      <c r="J988" s="200"/>
      <c r="K988" s="200"/>
      <c r="L988" s="200"/>
      <c r="M988" s="200"/>
      <c r="N988" s="200"/>
      <c r="O988" s="200"/>
      <c r="P988" s="200"/>
      <c r="Q988" s="200"/>
      <c r="R988" s="200"/>
      <c r="S988" s="200"/>
      <c r="T988" s="200"/>
      <c r="U988" s="200"/>
      <c r="V988" s="200"/>
      <c r="W988" s="200"/>
      <c r="X988" s="200"/>
      <c r="Y988" s="200"/>
      <c r="Z988" s="200"/>
      <c r="AA988" s="200"/>
      <c r="AB988" s="200"/>
      <c r="AC988" s="200"/>
      <c r="AD988" s="200"/>
      <c r="AE988" s="200"/>
      <c r="AF988" s="200"/>
    </row>
    <row r="989" spans="1:32" ht="13">
      <c r="A989" s="200"/>
      <c r="B989" s="200"/>
      <c r="C989" s="200"/>
      <c r="D989" s="200"/>
      <c r="E989" s="286"/>
      <c r="F989" s="286"/>
      <c r="G989" s="287"/>
      <c r="H989" s="200"/>
      <c r="I989" s="200"/>
      <c r="J989" s="200"/>
      <c r="K989" s="200"/>
      <c r="L989" s="200"/>
      <c r="M989" s="200"/>
      <c r="N989" s="200"/>
      <c r="O989" s="200"/>
      <c r="P989" s="200"/>
      <c r="Q989" s="200"/>
      <c r="R989" s="200"/>
      <c r="S989" s="200"/>
      <c r="T989" s="200"/>
      <c r="U989" s="200"/>
      <c r="V989" s="200"/>
      <c r="W989" s="200"/>
      <c r="X989" s="200"/>
      <c r="Y989" s="200"/>
      <c r="Z989" s="200"/>
      <c r="AA989" s="200"/>
      <c r="AB989" s="200"/>
      <c r="AC989" s="200"/>
      <c r="AD989" s="200"/>
      <c r="AE989" s="200"/>
      <c r="AF989" s="200"/>
    </row>
    <row r="990" spans="1:32" ht="13">
      <c r="A990" s="200"/>
      <c r="B990" s="200"/>
      <c r="C990" s="200"/>
      <c r="D990" s="200"/>
      <c r="E990" s="286"/>
      <c r="F990" s="286"/>
      <c r="G990" s="287"/>
      <c r="H990" s="200"/>
      <c r="I990" s="200"/>
      <c r="J990" s="200"/>
      <c r="K990" s="200"/>
      <c r="L990" s="200"/>
      <c r="M990" s="200"/>
      <c r="N990" s="200"/>
      <c r="O990" s="200"/>
      <c r="P990" s="200"/>
      <c r="Q990" s="200"/>
      <c r="R990" s="200"/>
      <c r="S990" s="200"/>
      <c r="T990" s="200"/>
      <c r="U990" s="200"/>
      <c r="V990" s="200"/>
      <c r="W990" s="200"/>
      <c r="X990" s="200"/>
      <c r="Y990" s="200"/>
      <c r="Z990" s="200"/>
      <c r="AA990" s="200"/>
      <c r="AB990" s="200"/>
      <c r="AC990" s="200"/>
      <c r="AD990" s="200"/>
      <c r="AE990" s="200"/>
      <c r="AF990" s="200"/>
    </row>
    <row r="991" spans="1:32" ht="13">
      <c r="A991" s="200"/>
      <c r="B991" s="200"/>
      <c r="C991" s="200"/>
      <c r="D991" s="200"/>
      <c r="E991" s="286"/>
      <c r="F991" s="286"/>
      <c r="G991" s="287"/>
      <c r="H991" s="200"/>
      <c r="I991" s="200"/>
      <c r="J991" s="200"/>
      <c r="K991" s="200"/>
      <c r="L991" s="200"/>
      <c r="M991" s="200"/>
      <c r="N991" s="200"/>
      <c r="O991" s="200"/>
      <c r="P991" s="200"/>
      <c r="Q991" s="200"/>
      <c r="R991" s="200"/>
      <c r="S991" s="200"/>
      <c r="T991" s="200"/>
      <c r="U991" s="200"/>
      <c r="V991" s="200"/>
      <c r="W991" s="200"/>
      <c r="X991" s="200"/>
      <c r="Y991" s="200"/>
      <c r="Z991" s="200"/>
      <c r="AA991" s="200"/>
      <c r="AB991" s="200"/>
      <c r="AC991" s="200"/>
      <c r="AD991" s="200"/>
      <c r="AE991" s="200"/>
      <c r="AF991" s="200"/>
    </row>
    <row r="992" spans="1:32" ht="13">
      <c r="A992" s="200"/>
      <c r="B992" s="200"/>
      <c r="C992" s="200"/>
      <c r="D992" s="200"/>
      <c r="E992" s="286"/>
      <c r="F992" s="286"/>
      <c r="G992" s="287"/>
      <c r="H992" s="200"/>
      <c r="I992" s="200"/>
      <c r="J992" s="200"/>
      <c r="K992" s="200"/>
      <c r="L992" s="200"/>
      <c r="M992" s="200"/>
      <c r="N992" s="200"/>
      <c r="O992" s="200"/>
      <c r="P992" s="200"/>
      <c r="Q992" s="200"/>
      <c r="R992" s="200"/>
      <c r="S992" s="200"/>
      <c r="T992" s="200"/>
      <c r="U992" s="200"/>
      <c r="V992" s="200"/>
      <c r="W992" s="200"/>
      <c r="X992" s="200"/>
      <c r="Y992" s="200"/>
      <c r="Z992" s="200"/>
      <c r="AA992" s="200"/>
      <c r="AB992" s="200"/>
      <c r="AC992" s="200"/>
      <c r="AD992" s="200"/>
      <c r="AE992" s="200"/>
      <c r="AF992" s="200"/>
    </row>
    <row r="993" spans="1:32" ht="13">
      <c r="A993" s="200"/>
      <c r="B993" s="200"/>
      <c r="C993" s="200"/>
      <c r="D993" s="200"/>
      <c r="E993" s="286"/>
      <c r="F993" s="286"/>
      <c r="G993" s="287"/>
      <c r="H993" s="200"/>
      <c r="I993" s="200"/>
      <c r="J993" s="200"/>
      <c r="K993" s="200"/>
      <c r="L993" s="200"/>
      <c r="M993" s="200"/>
      <c r="N993" s="200"/>
      <c r="O993" s="200"/>
      <c r="P993" s="200"/>
      <c r="Q993" s="200"/>
      <c r="R993" s="200"/>
      <c r="S993" s="200"/>
      <c r="T993" s="200"/>
      <c r="U993" s="200"/>
      <c r="V993" s="200"/>
      <c r="W993" s="200"/>
      <c r="X993" s="200"/>
      <c r="Y993" s="200"/>
      <c r="Z993" s="200"/>
      <c r="AA993" s="200"/>
      <c r="AB993" s="200"/>
      <c r="AC993" s="200"/>
      <c r="AD993" s="200"/>
      <c r="AE993" s="200"/>
      <c r="AF993" s="200"/>
    </row>
    <row r="994" spans="1:32" ht="13">
      <c r="A994" s="200"/>
      <c r="B994" s="200"/>
      <c r="C994" s="200"/>
      <c r="D994" s="200"/>
      <c r="E994" s="286"/>
      <c r="F994" s="286"/>
      <c r="G994" s="287"/>
      <c r="H994" s="200"/>
      <c r="I994" s="200"/>
      <c r="J994" s="200"/>
      <c r="K994" s="200"/>
      <c r="L994" s="200"/>
      <c r="M994" s="200"/>
      <c r="N994" s="200"/>
      <c r="O994" s="200"/>
      <c r="P994" s="200"/>
      <c r="Q994" s="200"/>
      <c r="R994" s="200"/>
      <c r="S994" s="200"/>
      <c r="T994" s="200"/>
      <c r="U994" s="200"/>
      <c r="V994" s="200"/>
      <c r="W994" s="200"/>
      <c r="X994" s="200"/>
      <c r="Y994" s="200"/>
      <c r="Z994" s="200"/>
      <c r="AA994" s="200"/>
      <c r="AB994" s="200"/>
      <c r="AC994" s="200"/>
      <c r="AD994" s="200"/>
      <c r="AE994" s="200"/>
      <c r="AF994" s="200"/>
    </row>
    <row r="995" spans="1:32" ht="13">
      <c r="A995" s="200"/>
      <c r="B995" s="200"/>
      <c r="C995" s="200"/>
      <c r="D995" s="200"/>
      <c r="E995" s="286"/>
      <c r="F995" s="286"/>
      <c r="G995" s="287"/>
      <c r="H995" s="200"/>
      <c r="I995" s="200"/>
      <c r="J995" s="200"/>
      <c r="K995" s="200"/>
      <c r="L995" s="200"/>
      <c r="M995" s="200"/>
      <c r="N995" s="200"/>
      <c r="O995" s="200"/>
      <c r="P995" s="200"/>
      <c r="Q995" s="200"/>
      <c r="R995" s="200"/>
      <c r="S995" s="200"/>
      <c r="T995" s="200"/>
      <c r="U995" s="200"/>
      <c r="V995" s="200"/>
      <c r="W995" s="200"/>
      <c r="X995" s="200"/>
      <c r="Y995" s="200"/>
      <c r="Z995" s="200"/>
      <c r="AA995" s="200"/>
      <c r="AB995" s="200"/>
      <c r="AC995" s="200"/>
      <c r="AD995" s="200"/>
      <c r="AE995" s="200"/>
      <c r="AF995" s="200"/>
    </row>
    <row r="996" spans="1:32" ht="13">
      <c r="A996" s="200"/>
      <c r="B996" s="200"/>
      <c r="C996" s="200"/>
      <c r="D996" s="200"/>
      <c r="E996" s="286"/>
      <c r="F996" s="286"/>
      <c r="G996" s="287"/>
      <c r="H996" s="200"/>
      <c r="I996" s="200"/>
      <c r="J996" s="200"/>
      <c r="K996" s="200"/>
      <c r="L996" s="200"/>
      <c r="M996" s="200"/>
      <c r="N996" s="200"/>
      <c r="O996" s="200"/>
      <c r="P996" s="200"/>
      <c r="Q996" s="200"/>
      <c r="R996" s="200"/>
      <c r="S996" s="200"/>
      <c r="T996" s="200"/>
      <c r="U996" s="200"/>
      <c r="V996" s="200"/>
      <c r="W996" s="200"/>
      <c r="X996" s="200"/>
      <c r="Y996" s="200"/>
      <c r="Z996" s="200"/>
      <c r="AA996" s="200"/>
      <c r="AB996" s="200"/>
      <c r="AC996" s="200"/>
      <c r="AD996" s="200"/>
      <c r="AE996" s="200"/>
      <c r="AF996" s="200"/>
    </row>
    <row r="997" spans="1:32" ht="13">
      <c r="A997" s="200"/>
      <c r="B997" s="200"/>
      <c r="C997" s="200"/>
      <c r="D997" s="200"/>
      <c r="E997" s="286"/>
      <c r="F997" s="286"/>
      <c r="G997" s="287"/>
      <c r="H997" s="200"/>
      <c r="I997" s="200"/>
      <c r="J997" s="200"/>
      <c r="K997" s="200"/>
      <c r="L997" s="200"/>
      <c r="M997" s="200"/>
      <c r="N997" s="200"/>
      <c r="O997" s="200"/>
      <c r="P997" s="200"/>
      <c r="Q997" s="200"/>
      <c r="R997" s="200"/>
      <c r="S997" s="200"/>
      <c r="T997" s="200"/>
      <c r="U997" s="200"/>
      <c r="V997" s="200"/>
      <c r="W997" s="200"/>
      <c r="X997" s="200"/>
      <c r="Y997" s="200"/>
      <c r="Z997" s="200"/>
      <c r="AA997" s="200"/>
      <c r="AB997" s="200"/>
      <c r="AC997" s="200"/>
      <c r="AD997" s="200"/>
      <c r="AE997" s="200"/>
      <c r="AF997" s="200"/>
    </row>
    <row r="998" spans="1:32" ht="13">
      <c r="A998" s="200"/>
      <c r="B998" s="200"/>
      <c r="C998" s="200"/>
      <c r="D998" s="200"/>
      <c r="E998" s="286"/>
      <c r="F998" s="286"/>
      <c r="G998" s="287"/>
      <c r="H998" s="200"/>
      <c r="I998" s="200"/>
      <c r="J998" s="200"/>
      <c r="K998" s="200"/>
      <c r="L998" s="200"/>
      <c r="M998" s="200"/>
      <c r="N998" s="200"/>
      <c r="O998" s="200"/>
      <c r="P998" s="200"/>
      <c r="Q998" s="200"/>
      <c r="R998" s="200"/>
      <c r="S998" s="200"/>
      <c r="T998" s="200"/>
      <c r="U998" s="200"/>
      <c r="V998" s="200"/>
      <c r="W998" s="200"/>
      <c r="X998" s="200"/>
      <c r="Y998" s="200"/>
      <c r="Z998" s="200"/>
      <c r="AA998" s="200"/>
      <c r="AB998" s="200"/>
      <c r="AC998" s="200"/>
      <c r="AD998" s="200"/>
      <c r="AE998" s="200"/>
      <c r="AF998" s="200"/>
    </row>
    <row r="999" spans="1:32" ht="13">
      <c r="A999" s="200"/>
      <c r="B999" s="200"/>
      <c r="C999" s="200"/>
      <c r="D999" s="200"/>
      <c r="E999" s="286"/>
      <c r="F999" s="286"/>
      <c r="G999" s="287"/>
      <c r="H999" s="200"/>
      <c r="I999" s="200"/>
      <c r="J999" s="200"/>
      <c r="K999" s="200"/>
      <c r="L999" s="200"/>
      <c r="M999" s="200"/>
      <c r="N999" s="200"/>
      <c r="O999" s="200"/>
      <c r="P999" s="200"/>
      <c r="Q999" s="200"/>
      <c r="R999" s="200"/>
      <c r="S999" s="200"/>
      <c r="T999" s="200"/>
      <c r="U999" s="200"/>
      <c r="V999" s="200"/>
      <c r="W999" s="200"/>
      <c r="X999" s="200"/>
      <c r="Y999" s="200"/>
      <c r="Z999" s="200"/>
      <c r="AA999" s="200"/>
      <c r="AB999" s="200"/>
      <c r="AC999" s="200"/>
      <c r="AD999" s="200"/>
      <c r="AE999" s="200"/>
      <c r="AF999" s="200"/>
    </row>
    <row r="1000" spans="1:32" ht="13">
      <c r="A1000" s="200"/>
      <c r="B1000" s="200"/>
      <c r="C1000" s="200"/>
      <c r="D1000" s="200"/>
      <c r="E1000" s="286"/>
      <c r="F1000" s="286"/>
      <c r="G1000" s="287"/>
      <c r="H1000" s="200"/>
      <c r="I1000" s="200"/>
      <c r="J1000" s="200"/>
      <c r="K1000" s="200"/>
      <c r="L1000" s="200"/>
      <c r="M1000" s="200"/>
      <c r="N1000" s="200"/>
      <c r="O1000" s="200"/>
      <c r="P1000" s="200"/>
      <c r="Q1000" s="200"/>
      <c r="R1000" s="200"/>
      <c r="S1000" s="200"/>
      <c r="T1000" s="200"/>
      <c r="U1000" s="200"/>
      <c r="V1000" s="200"/>
      <c r="W1000" s="200"/>
      <c r="X1000" s="200"/>
      <c r="Y1000" s="200"/>
      <c r="Z1000" s="200"/>
      <c r="AA1000" s="200"/>
      <c r="AB1000" s="200"/>
      <c r="AC1000" s="200"/>
      <c r="AD1000" s="200"/>
      <c r="AE1000" s="200"/>
      <c r="AF1000" s="200"/>
    </row>
    <row r="1001" spans="1:32" ht="13">
      <c r="A1001" s="200"/>
      <c r="B1001" s="200"/>
      <c r="C1001" s="200"/>
      <c r="D1001" s="200"/>
      <c r="E1001" s="286"/>
      <c r="F1001" s="286"/>
      <c r="G1001" s="287"/>
      <c r="H1001" s="200"/>
      <c r="I1001" s="200"/>
      <c r="J1001" s="200"/>
      <c r="K1001" s="200"/>
      <c r="L1001" s="200"/>
      <c r="M1001" s="200"/>
      <c r="N1001" s="200"/>
      <c r="O1001" s="200"/>
      <c r="P1001" s="200"/>
      <c r="Q1001" s="200"/>
      <c r="R1001" s="200"/>
      <c r="S1001" s="200"/>
      <c r="T1001" s="200"/>
      <c r="U1001" s="200"/>
      <c r="V1001" s="200"/>
      <c r="W1001" s="200"/>
      <c r="X1001" s="200"/>
      <c r="Y1001" s="200"/>
      <c r="Z1001" s="200"/>
      <c r="AA1001" s="200"/>
      <c r="AB1001" s="200"/>
      <c r="AC1001" s="200"/>
      <c r="AD1001" s="200"/>
      <c r="AE1001" s="200"/>
      <c r="AF1001" s="200"/>
    </row>
    <row r="1002" spans="1:32" ht="13">
      <c r="A1002" s="200"/>
      <c r="B1002" s="200"/>
      <c r="C1002" s="200"/>
      <c r="D1002" s="200"/>
      <c r="E1002" s="286"/>
      <c r="F1002" s="286"/>
      <c r="G1002" s="287"/>
      <c r="H1002" s="200"/>
      <c r="I1002" s="200"/>
      <c r="J1002" s="200"/>
      <c r="K1002" s="200"/>
      <c r="L1002" s="200"/>
      <c r="M1002" s="200"/>
      <c r="N1002" s="200"/>
      <c r="O1002" s="200"/>
      <c r="P1002" s="200"/>
      <c r="Q1002" s="200"/>
      <c r="R1002" s="200"/>
      <c r="S1002" s="200"/>
      <c r="T1002" s="200"/>
      <c r="U1002" s="200"/>
      <c r="V1002" s="200"/>
      <c r="W1002" s="200"/>
      <c r="X1002" s="200"/>
      <c r="Y1002" s="200"/>
      <c r="Z1002" s="200"/>
      <c r="AA1002" s="200"/>
      <c r="AB1002" s="200"/>
      <c r="AC1002" s="200"/>
      <c r="AD1002" s="200"/>
      <c r="AE1002" s="200"/>
      <c r="AF1002" s="200"/>
    </row>
    <row r="1003" spans="1:32" ht="13">
      <c r="A1003" s="200"/>
      <c r="B1003" s="200"/>
      <c r="C1003" s="200"/>
      <c r="D1003" s="200"/>
      <c r="E1003" s="286"/>
      <c r="F1003" s="286"/>
      <c r="G1003" s="287"/>
      <c r="H1003" s="200"/>
      <c r="I1003" s="200"/>
      <c r="J1003" s="200"/>
      <c r="K1003" s="200"/>
      <c r="L1003" s="200"/>
      <c r="M1003" s="200"/>
      <c r="N1003" s="200"/>
      <c r="O1003" s="200"/>
      <c r="P1003" s="200"/>
      <c r="Q1003" s="200"/>
      <c r="R1003" s="200"/>
      <c r="S1003" s="200"/>
      <c r="T1003" s="200"/>
      <c r="U1003" s="200"/>
      <c r="V1003" s="200"/>
      <c r="W1003" s="200"/>
      <c r="X1003" s="200"/>
      <c r="Y1003" s="200"/>
      <c r="Z1003" s="200"/>
      <c r="AA1003" s="200"/>
      <c r="AB1003" s="200"/>
      <c r="AC1003" s="200"/>
      <c r="AD1003" s="200"/>
      <c r="AE1003" s="200"/>
      <c r="AF1003" s="200"/>
    </row>
    <row r="1004" spans="1:32" ht="13">
      <c r="A1004" s="200"/>
      <c r="B1004" s="200"/>
      <c r="C1004" s="200"/>
      <c r="D1004" s="200"/>
      <c r="E1004" s="286"/>
      <c r="F1004" s="286"/>
      <c r="G1004" s="287"/>
      <c r="H1004" s="200"/>
      <c r="I1004" s="200"/>
      <c r="J1004" s="200"/>
      <c r="K1004" s="200"/>
      <c r="L1004" s="200"/>
      <c r="M1004" s="200"/>
      <c r="N1004" s="200"/>
      <c r="O1004" s="200"/>
      <c r="P1004" s="200"/>
      <c r="Q1004" s="200"/>
      <c r="R1004" s="200"/>
      <c r="S1004" s="200"/>
      <c r="T1004" s="200"/>
      <c r="U1004" s="200"/>
      <c r="V1004" s="200"/>
      <c r="W1004" s="200"/>
      <c r="X1004" s="200"/>
      <c r="Y1004" s="200"/>
      <c r="Z1004" s="200"/>
      <c r="AA1004" s="200"/>
      <c r="AB1004" s="200"/>
      <c r="AC1004" s="200"/>
      <c r="AD1004" s="200"/>
      <c r="AE1004" s="200"/>
      <c r="AF1004" s="200"/>
    </row>
    <row r="1005" spans="1:32" ht="13">
      <c r="A1005" s="200"/>
      <c r="B1005" s="200"/>
      <c r="C1005" s="200"/>
      <c r="D1005" s="200"/>
      <c r="E1005" s="286"/>
      <c r="F1005" s="286"/>
      <c r="G1005" s="287"/>
      <c r="H1005" s="200"/>
      <c r="I1005" s="200"/>
      <c r="J1005" s="200"/>
      <c r="K1005" s="200"/>
      <c r="L1005" s="200"/>
      <c r="M1005" s="200"/>
      <c r="N1005" s="200"/>
      <c r="O1005" s="200"/>
      <c r="P1005" s="200"/>
      <c r="Q1005" s="200"/>
      <c r="R1005" s="200"/>
      <c r="S1005" s="200"/>
      <c r="T1005" s="200"/>
      <c r="U1005" s="200"/>
      <c r="V1005" s="200"/>
      <c r="W1005" s="200"/>
      <c r="X1005" s="200"/>
      <c r="Y1005" s="200"/>
      <c r="Z1005" s="200"/>
      <c r="AA1005" s="200"/>
      <c r="AB1005" s="200"/>
      <c r="AC1005" s="200"/>
      <c r="AD1005" s="200"/>
      <c r="AE1005" s="200"/>
      <c r="AF1005" s="200"/>
    </row>
    <row r="1006" spans="1:32" ht="13">
      <c r="A1006" s="200"/>
      <c r="B1006" s="200"/>
      <c r="C1006" s="200"/>
      <c r="D1006" s="200"/>
      <c r="E1006" s="286"/>
      <c r="F1006" s="286"/>
      <c r="G1006" s="287"/>
      <c r="H1006" s="200"/>
      <c r="I1006" s="200"/>
      <c r="J1006" s="200"/>
      <c r="K1006" s="200"/>
      <c r="L1006" s="200"/>
      <c r="M1006" s="200"/>
      <c r="N1006" s="200"/>
      <c r="O1006" s="200"/>
      <c r="P1006" s="200"/>
      <c r="Q1006" s="200"/>
      <c r="R1006" s="200"/>
      <c r="S1006" s="200"/>
      <c r="T1006" s="200"/>
      <c r="U1006" s="200"/>
      <c r="V1006" s="200"/>
      <c r="W1006" s="200"/>
      <c r="X1006" s="200"/>
      <c r="Y1006" s="200"/>
      <c r="Z1006" s="200"/>
      <c r="AA1006" s="200"/>
      <c r="AB1006" s="200"/>
      <c r="AC1006" s="200"/>
      <c r="AD1006" s="200"/>
      <c r="AE1006" s="200"/>
      <c r="AF1006" s="200"/>
    </row>
  </sheetData>
  <mergeCells count="40">
    <mergeCell ref="E3:E5"/>
    <mergeCell ref="F3:F5"/>
    <mergeCell ref="G9:G10"/>
    <mergeCell ref="H9:H10"/>
    <mergeCell ref="A1:D1"/>
    <mergeCell ref="E1:E2"/>
    <mergeCell ref="F1:F2"/>
    <mergeCell ref="G1:G2"/>
    <mergeCell ref="H1:H2"/>
    <mergeCell ref="I1:M1"/>
    <mergeCell ref="B3:B5"/>
    <mergeCell ref="G3:G5"/>
    <mergeCell ref="B18:B22"/>
    <mergeCell ref="B25:B29"/>
    <mergeCell ref="I25:I29"/>
    <mergeCell ref="J26:J27"/>
    <mergeCell ref="K26:K27"/>
    <mergeCell ref="L26:L27"/>
    <mergeCell ref="M26:M27"/>
    <mergeCell ref="C3:C5"/>
    <mergeCell ref="D3:D5"/>
    <mergeCell ref="B6:B10"/>
    <mergeCell ref="D9:D10"/>
    <mergeCell ref="B11:B13"/>
    <mergeCell ref="B14:B17"/>
    <mergeCell ref="B23:D23"/>
    <mergeCell ref="B57:B64"/>
    <mergeCell ref="B67:B71"/>
    <mergeCell ref="B73:B76"/>
    <mergeCell ref="B78:B82"/>
    <mergeCell ref="B85:B91"/>
    <mergeCell ref="B92:B94"/>
    <mergeCell ref="B30:B34"/>
    <mergeCell ref="B35:B38"/>
    <mergeCell ref="B39:B41"/>
    <mergeCell ref="B42:D42"/>
    <mergeCell ref="B44:B50"/>
    <mergeCell ref="B52:B56"/>
    <mergeCell ref="B65:D65"/>
    <mergeCell ref="B83:D83"/>
  </mergeCells>
  <pageMargins left="0" right="0" top="0" bottom="0" header="0" footer="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F988"/>
  <sheetViews>
    <sheetView workbookViewId="0">
      <pane ySplit="2" topLeftCell="A30" activePane="bottomLeft" state="frozen"/>
      <selection pane="bottomLeft" activeCell="B4" sqref="B4"/>
    </sheetView>
  </sheetViews>
  <sheetFormatPr defaultColWidth="14.453125" defaultRowHeight="15.75" customHeight="1"/>
  <cols>
    <col min="1" max="1" width="11.81640625" customWidth="1"/>
    <col min="2" max="2" width="12.7265625" customWidth="1"/>
    <col min="3" max="3" width="16.26953125" customWidth="1"/>
    <col min="4" max="4" width="23.26953125" customWidth="1"/>
    <col min="5" max="5" width="10" customWidth="1"/>
    <col min="6" max="6" width="11.54296875" customWidth="1"/>
    <col min="7" max="7" width="10.7265625" hidden="1" customWidth="1"/>
    <col min="8" max="8" width="23" customWidth="1"/>
    <col min="9" max="9" width="41.7265625" customWidth="1"/>
    <col min="10" max="10" width="42.26953125" customWidth="1"/>
    <col min="11" max="11" width="47.81640625" customWidth="1"/>
    <col min="12" max="12" width="47.453125" customWidth="1"/>
    <col min="13" max="13" width="37.81640625" customWidth="1"/>
  </cols>
  <sheetData>
    <row r="1" spans="1:32" ht="17.25" customHeight="1">
      <c r="A1" s="575" t="s">
        <v>0</v>
      </c>
      <c r="B1" s="576"/>
      <c r="C1" s="576"/>
      <c r="D1" s="547"/>
      <c r="E1" s="577" t="s">
        <v>2147</v>
      </c>
      <c r="F1" s="577" t="s">
        <v>2148</v>
      </c>
      <c r="G1" s="577" t="s">
        <v>2149</v>
      </c>
      <c r="H1" s="577" t="s">
        <v>2150</v>
      </c>
      <c r="I1" s="559"/>
      <c r="J1" s="508"/>
      <c r="K1" s="508"/>
      <c r="L1" s="508"/>
      <c r="M1" s="508"/>
      <c r="N1" s="144"/>
      <c r="O1" s="144"/>
      <c r="P1" s="144"/>
      <c r="Q1" s="144"/>
      <c r="R1" s="144"/>
      <c r="S1" s="144"/>
      <c r="T1" s="144"/>
      <c r="U1" s="144"/>
      <c r="V1" s="144"/>
      <c r="W1" s="144"/>
      <c r="X1" s="144"/>
      <c r="Y1" s="144"/>
      <c r="Z1" s="144"/>
      <c r="AA1" s="144"/>
      <c r="AB1" s="144"/>
      <c r="AC1" s="144"/>
      <c r="AD1" s="144"/>
      <c r="AE1" s="144"/>
      <c r="AF1" s="144"/>
    </row>
    <row r="2" spans="1:32" ht="24.75" customHeight="1">
      <c r="A2" s="145" t="s">
        <v>0</v>
      </c>
      <c r="B2" s="288" t="s">
        <v>1</v>
      </c>
      <c r="C2" s="145" t="s">
        <v>2152</v>
      </c>
      <c r="D2" s="289" t="s">
        <v>2153</v>
      </c>
      <c r="E2" s="571"/>
      <c r="F2" s="571"/>
      <c r="G2" s="571"/>
      <c r="H2" s="571"/>
      <c r="I2" s="290" t="s">
        <v>2326</v>
      </c>
      <c r="J2" s="291" t="s">
        <v>2327</v>
      </c>
      <c r="K2" s="292" t="s">
        <v>2328</v>
      </c>
      <c r="L2" s="292" t="s">
        <v>2329</v>
      </c>
      <c r="M2" s="293" t="s">
        <v>2330</v>
      </c>
      <c r="N2" s="154"/>
      <c r="O2" s="144"/>
      <c r="P2" s="144"/>
      <c r="Q2" s="144"/>
      <c r="R2" s="144"/>
      <c r="S2" s="144"/>
      <c r="T2" s="144"/>
      <c r="U2" s="144"/>
      <c r="V2" s="144"/>
      <c r="W2" s="144"/>
      <c r="X2" s="144"/>
      <c r="Y2" s="144"/>
      <c r="Z2" s="144"/>
      <c r="AA2" s="144"/>
      <c r="AB2" s="144"/>
      <c r="AC2" s="144"/>
      <c r="AD2" s="144"/>
      <c r="AE2" s="144"/>
      <c r="AF2" s="144"/>
    </row>
    <row r="3" spans="1:32" ht="178.5" customHeight="1">
      <c r="A3" s="294" t="s">
        <v>2159</v>
      </c>
      <c r="B3" s="591" t="s">
        <v>2160</v>
      </c>
      <c r="C3" s="591" t="s">
        <v>2331</v>
      </c>
      <c r="D3" s="591" t="s">
        <v>2332</v>
      </c>
      <c r="E3" s="592" t="s">
        <v>2163</v>
      </c>
      <c r="F3" s="592" t="s">
        <v>2333</v>
      </c>
      <c r="G3" s="592"/>
      <c r="H3" s="296" t="s">
        <v>2334</v>
      </c>
      <c r="I3" s="182" t="s">
        <v>2167</v>
      </c>
      <c r="J3" s="183" t="s">
        <v>2335</v>
      </c>
      <c r="K3" s="297" t="s">
        <v>2336</v>
      </c>
      <c r="L3" s="184" t="s">
        <v>2169</v>
      </c>
      <c r="M3" s="196" t="s">
        <v>2170</v>
      </c>
      <c r="N3" s="163"/>
      <c r="O3" s="163"/>
      <c r="P3" s="163"/>
      <c r="Q3" s="163"/>
      <c r="R3" s="163"/>
      <c r="S3" s="163"/>
      <c r="T3" s="163"/>
      <c r="U3" s="163"/>
      <c r="V3" s="163"/>
      <c r="W3" s="163"/>
      <c r="X3" s="163"/>
      <c r="Y3" s="163"/>
      <c r="Z3" s="163"/>
      <c r="AA3" s="163"/>
      <c r="AB3" s="163"/>
      <c r="AC3" s="163"/>
      <c r="AD3" s="163"/>
      <c r="AE3" s="163"/>
      <c r="AF3" s="163"/>
    </row>
    <row r="4" spans="1:32" ht="178.5" customHeight="1">
      <c r="A4" s="298"/>
      <c r="B4" s="508"/>
      <c r="C4" s="508"/>
      <c r="D4" s="508"/>
      <c r="E4" s="508"/>
      <c r="F4" s="508"/>
      <c r="G4" s="508"/>
      <c r="H4" s="299" t="s">
        <v>2337</v>
      </c>
      <c r="I4" s="300" t="s">
        <v>2338</v>
      </c>
      <c r="J4" s="301" t="s">
        <v>2339</v>
      </c>
      <c r="K4" s="301" t="s">
        <v>2340</v>
      </c>
      <c r="L4" s="300" t="s">
        <v>2341</v>
      </c>
      <c r="M4" s="301" t="s">
        <v>2342</v>
      </c>
      <c r="N4" s="302"/>
      <c r="O4" s="302"/>
      <c r="P4" s="302"/>
      <c r="Q4" s="302"/>
      <c r="R4" s="302"/>
      <c r="S4" s="302"/>
      <c r="T4" s="302"/>
      <c r="U4" s="302"/>
      <c r="V4" s="302"/>
      <c r="W4" s="302"/>
      <c r="X4" s="302"/>
      <c r="Y4" s="302"/>
      <c r="Z4" s="302"/>
      <c r="AA4" s="302"/>
      <c r="AB4" s="302"/>
      <c r="AC4" s="302"/>
      <c r="AD4" s="302"/>
      <c r="AE4" s="302"/>
      <c r="AF4" s="302"/>
    </row>
    <row r="5" spans="1:32" ht="130.5" hidden="1" customHeight="1">
      <c r="A5" s="155"/>
      <c r="B5" s="508"/>
      <c r="C5" s="508"/>
      <c r="D5" s="508"/>
      <c r="E5" s="508"/>
      <c r="F5" s="504"/>
      <c r="G5" s="508"/>
      <c r="H5" s="296" t="s">
        <v>2343</v>
      </c>
      <c r="I5" s="169"/>
      <c r="J5" s="169" t="s">
        <v>2344</v>
      </c>
      <c r="K5" s="169" t="s">
        <v>2345</v>
      </c>
      <c r="L5" s="169" t="s">
        <v>2346</v>
      </c>
      <c r="M5" s="170" t="s">
        <v>2347</v>
      </c>
      <c r="N5" s="144"/>
      <c r="O5" s="144"/>
      <c r="P5" s="144"/>
      <c r="Q5" s="144"/>
      <c r="R5" s="144"/>
      <c r="S5" s="144"/>
      <c r="T5" s="144"/>
      <c r="U5" s="144"/>
      <c r="V5" s="144"/>
      <c r="W5" s="144"/>
      <c r="X5" s="144"/>
      <c r="Y5" s="144"/>
      <c r="Z5" s="144"/>
      <c r="AA5" s="144"/>
      <c r="AB5" s="144"/>
      <c r="AC5" s="144"/>
      <c r="AD5" s="144"/>
      <c r="AE5" s="144"/>
      <c r="AF5" s="144"/>
    </row>
    <row r="6" spans="1:32" ht="24" hidden="1" customHeight="1">
      <c r="A6" s="155"/>
      <c r="B6" s="597" t="s">
        <v>1794</v>
      </c>
      <c r="C6" s="303"/>
      <c r="D6" s="304" t="s">
        <v>1795</v>
      </c>
      <c r="E6" s="305"/>
      <c r="F6" s="305"/>
      <c r="G6" s="305" t="s">
        <v>2165</v>
      </c>
      <c r="H6" s="306"/>
      <c r="I6" s="307" t="s">
        <v>1796</v>
      </c>
      <c r="J6" s="308" t="s">
        <v>2181</v>
      </c>
      <c r="K6" s="309"/>
      <c r="L6" s="309" t="s">
        <v>2182</v>
      </c>
      <c r="M6" s="310" t="s">
        <v>2183</v>
      </c>
      <c r="N6" s="311"/>
      <c r="O6" s="311"/>
      <c r="P6" s="311"/>
      <c r="Q6" s="311"/>
      <c r="R6" s="311"/>
      <c r="S6" s="311"/>
      <c r="T6" s="311"/>
      <c r="U6" s="311"/>
      <c r="V6" s="311"/>
      <c r="W6" s="311"/>
      <c r="X6" s="311"/>
      <c r="Y6" s="311"/>
      <c r="Z6" s="311"/>
      <c r="AA6" s="311"/>
      <c r="AB6" s="311"/>
      <c r="AC6" s="311"/>
      <c r="AD6" s="311"/>
      <c r="AE6" s="311"/>
      <c r="AF6" s="311"/>
    </row>
    <row r="7" spans="1:32" ht="21" hidden="1" customHeight="1">
      <c r="A7" s="155"/>
      <c r="B7" s="530"/>
      <c r="C7" s="312"/>
      <c r="D7" s="313" t="s">
        <v>1800</v>
      </c>
      <c r="E7" s="314"/>
      <c r="F7" s="314"/>
      <c r="G7" s="305" t="s">
        <v>2165</v>
      </c>
      <c r="H7" s="315"/>
      <c r="I7" s="316" t="s">
        <v>1801</v>
      </c>
      <c r="J7" s="317" t="s">
        <v>1802</v>
      </c>
      <c r="K7" s="318"/>
      <c r="L7" s="318" t="s">
        <v>1803</v>
      </c>
      <c r="M7" s="319" t="s">
        <v>1804</v>
      </c>
      <c r="N7" s="311"/>
      <c r="O7" s="311"/>
      <c r="P7" s="311"/>
      <c r="Q7" s="311"/>
      <c r="R7" s="311"/>
      <c r="S7" s="311"/>
      <c r="T7" s="311"/>
      <c r="U7" s="311"/>
      <c r="V7" s="311"/>
      <c r="W7" s="311"/>
      <c r="X7" s="311"/>
      <c r="Y7" s="311"/>
      <c r="Z7" s="311"/>
      <c r="AA7" s="311"/>
      <c r="AB7" s="311"/>
      <c r="AC7" s="311"/>
      <c r="AD7" s="311"/>
      <c r="AE7" s="311"/>
      <c r="AF7" s="311"/>
    </row>
    <row r="8" spans="1:32" ht="20.25" hidden="1" customHeight="1">
      <c r="A8" s="155"/>
      <c r="B8" s="530"/>
      <c r="C8" s="312"/>
      <c r="D8" s="313" t="s">
        <v>1805</v>
      </c>
      <c r="E8" s="314"/>
      <c r="F8" s="314"/>
      <c r="G8" s="305" t="s">
        <v>2165</v>
      </c>
      <c r="H8" s="315"/>
      <c r="I8" s="316" t="s">
        <v>1801</v>
      </c>
      <c r="J8" s="317" t="s">
        <v>1806</v>
      </c>
      <c r="K8" s="318"/>
      <c r="L8" s="318" t="s">
        <v>1807</v>
      </c>
      <c r="M8" s="319" t="s">
        <v>2184</v>
      </c>
      <c r="N8" s="311"/>
      <c r="O8" s="311"/>
      <c r="P8" s="311"/>
      <c r="Q8" s="311"/>
      <c r="R8" s="311"/>
      <c r="S8" s="311"/>
      <c r="T8" s="311"/>
      <c r="U8" s="311"/>
      <c r="V8" s="311"/>
      <c r="W8" s="311"/>
      <c r="X8" s="311"/>
      <c r="Y8" s="311"/>
      <c r="Z8" s="311"/>
      <c r="AA8" s="311"/>
      <c r="AB8" s="311"/>
      <c r="AC8" s="311"/>
      <c r="AD8" s="311"/>
      <c r="AE8" s="311"/>
      <c r="AF8" s="311"/>
    </row>
    <row r="9" spans="1:32" ht="24.75" hidden="1" customHeight="1">
      <c r="A9" s="155"/>
      <c r="B9" s="518"/>
      <c r="C9" s="320"/>
      <c r="D9" s="321" t="s">
        <v>1809</v>
      </c>
      <c r="E9" s="314"/>
      <c r="F9" s="322"/>
      <c r="G9" s="322" t="s">
        <v>2185</v>
      </c>
      <c r="H9" s="323" t="s">
        <v>2186</v>
      </c>
      <c r="I9" s="324" t="s">
        <v>2188</v>
      </c>
      <c r="J9" s="325" t="s">
        <v>2189</v>
      </c>
      <c r="K9" s="326"/>
      <c r="L9" s="326" t="s">
        <v>1811</v>
      </c>
      <c r="M9" s="327" t="s">
        <v>1812</v>
      </c>
      <c r="N9" s="311"/>
      <c r="O9" s="311"/>
      <c r="P9" s="311"/>
      <c r="Q9" s="311"/>
      <c r="R9" s="311"/>
      <c r="S9" s="311"/>
      <c r="T9" s="311"/>
      <c r="U9" s="311"/>
      <c r="V9" s="311"/>
      <c r="W9" s="311"/>
      <c r="X9" s="311"/>
      <c r="Y9" s="311"/>
      <c r="Z9" s="311"/>
      <c r="AA9" s="311"/>
      <c r="AB9" s="311"/>
      <c r="AC9" s="311"/>
      <c r="AD9" s="311"/>
      <c r="AE9" s="311"/>
      <c r="AF9" s="311"/>
    </row>
    <row r="10" spans="1:32" ht="120" customHeight="1">
      <c r="A10" s="328" t="s">
        <v>2159</v>
      </c>
      <c r="B10" s="172" t="s">
        <v>2348</v>
      </c>
      <c r="C10" s="568" t="s">
        <v>2349</v>
      </c>
      <c r="D10" s="568" t="s">
        <v>2350</v>
      </c>
      <c r="E10" s="174" t="s">
        <v>2351</v>
      </c>
      <c r="F10" s="174" t="s">
        <v>2352</v>
      </c>
      <c r="G10" s="174" t="s">
        <v>2191</v>
      </c>
      <c r="H10" s="329" t="s">
        <v>2334</v>
      </c>
      <c r="I10" s="159" t="s">
        <v>2353</v>
      </c>
      <c r="J10" s="160" t="s">
        <v>2354</v>
      </c>
      <c r="K10" s="161" t="s">
        <v>2355</v>
      </c>
      <c r="L10" s="161" t="s">
        <v>2356</v>
      </c>
      <c r="M10" s="162" t="s">
        <v>2357</v>
      </c>
      <c r="N10" s="330"/>
      <c r="O10" s="330"/>
      <c r="P10" s="330"/>
      <c r="Q10" s="330"/>
      <c r="R10" s="330"/>
      <c r="S10" s="330"/>
      <c r="T10" s="330"/>
      <c r="U10" s="330"/>
      <c r="V10" s="330"/>
      <c r="W10" s="330"/>
      <c r="X10" s="330"/>
      <c r="Y10" s="330"/>
      <c r="Z10" s="330"/>
      <c r="AA10" s="330"/>
      <c r="AB10" s="330"/>
      <c r="AC10" s="330"/>
      <c r="AD10" s="330"/>
      <c r="AE10" s="330"/>
      <c r="AF10" s="330"/>
    </row>
    <row r="11" spans="1:32" ht="152.25" customHeight="1">
      <c r="A11" s="298"/>
      <c r="B11" s="186"/>
      <c r="C11" s="508"/>
      <c r="D11" s="508"/>
      <c r="E11" s="187"/>
      <c r="F11" s="187"/>
      <c r="G11" s="187"/>
      <c r="H11" s="301" t="s">
        <v>2358</v>
      </c>
      <c r="I11" s="301" t="s">
        <v>2359</v>
      </c>
      <c r="J11" s="301" t="s">
        <v>2360</v>
      </c>
      <c r="K11" s="301" t="s">
        <v>2361</v>
      </c>
      <c r="L11" s="301" t="s">
        <v>2362</v>
      </c>
      <c r="M11" s="301" t="s">
        <v>2363</v>
      </c>
      <c r="N11" s="331"/>
      <c r="O11" s="331"/>
      <c r="P11" s="331"/>
      <c r="Q11" s="331"/>
      <c r="R11" s="331"/>
      <c r="S11" s="331"/>
      <c r="T11" s="331"/>
      <c r="U11" s="331"/>
      <c r="V11" s="331"/>
      <c r="W11" s="331"/>
      <c r="X11" s="331"/>
      <c r="Y11" s="331"/>
      <c r="Z11" s="331"/>
      <c r="AA11" s="331"/>
      <c r="AB11" s="331"/>
      <c r="AC11" s="331"/>
      <c r="AD11" s="331"/>
      <c r="AE11" s="331"/>
      <c r="AF11" s="331"/>
    </row>
    <row r="12" spans="1:32" ht="53.25" hidden="1" customHeight="1">
      <c r="A12" s="155"/>
      <c r="B12" s="332"/>
      <c r="C12" s="504"/>
      <c r="D12" s="504"/>
      <c r="E12" s="179"/>
      <c r="F12" s="179"/>
      <c r="G12" s="179"/>
      <c r="H12" s="333" t="s">
        <v>2343</v>
      </c>
      <c r="I12" s="334" t="s">
        <v>2187</v>
      </c>
      <c r="J12" s="333" t="s">
        <v>2364</v>
      </c>
      <c r="K12" s="333" t="s">
        <v>2364</v>
      </c>
      <c r="L12" s="333" t="s">
        <v>2364</v>
      </c>
      <c r="M12" s="333" t="s">
        <v>2364</v>
      </c>
      <c r="N12" s="144"/>
      <c r="O12" s="144"/>
      <c r="P12" s="144"/>
      <c r="Q12" s="144"/>
      <c r="R12" s="144"/>
      <c r="S12" s="144"/>
      <c r="T12" s="144"/>
      <c r="U12" s="144"/>
      <c r="V12" s="144"/>
      <c r="W12" s="144"/>
      <c r="X12" s="144"/>
      <c r="Y12" s="144"/>
      <c r="Z12" s="144"/>
      <c r="AA12" s="144"/>
      <c r="AB12" s="144"/>
      <c r="AC12" s="144"/>
      <c r="AD12" s="144"/>
      <c r="AE12" s="144"/>
      <c r="AF12" s="144"/>
    </row>
    <row r="13" spans="1:32" ht="213" customHeight="1">
      <c r="A13" s="328" t="s">
        <v>2159</v>
      </c>
      <c r="B13" s="568" t="s">
        <v>2365</v>
      </c>
      <c r="C13" s="568" t="s">
        <v>2366</v>
      </c>
      <c r="D13" s="568" t="s">
        <v>2367</v>
      </c>
      <c r="E13" s="174" t="s">
        <v>2368</v>
      </c>
      <c r="F13" s="174" t="s">
        <v>2369</v>
      </c>
      <c r="G13" s="174" t="s">
        <v>2191</v>
      </c>
      <c r="H13" s="329" t="s">
        <v>2370</v>
      </c>
      <c r="I13" s="159" t="s">
        <v>2371</v>
      </c>
      <c r="J13" s="160" t="s">
        <v>2372</v>
      </c>
      <c r="K13" s="335" t="s">
        <v>2373</v>
      </c>
      <c r="L13" s="335" t="s">
        <v>2374</v>
      </c>
      <c r="M13" s="336" t="s">
        <v>2375</v>
      </c>
      <c r="N13" s="330"/>
      <c r="O13" s="330"/>
      <c r="P13" s="330"/>
      <c r="Q13" s="330"/>
      <c r="R13" s="330"/>
      <c r="S13" s="330"/>
      <c r="T13" s="330"/>
      <c r="U13" s="330"/>
      <c r="V13" s="330"/>
      <c r="W13" s="330"/>
      <c r="X13" s="330"/>
      <c r="Y13" s="330"/>
      <c r="Z13" s="330"/>
      <c r="AA13" s="330"/>
      <c r="AB13" s="330"/>
      <c r="AC13" s="330"/>
      <c r="AD13" s="330"/>
      <c r="AE13" s="330"/>
      <c r="AF13" s="330"/>
    </row>
    <row r="14" spans="1:32" ht="60">
      <c r="A14" s="337"/>
      <c r="B14" s="508"/>
      <c r="C14" s="508"/>
      <c r="D14" s="508"/>
      <c r="E14" s="338"/>
      <c r="F14" s="338"/>
      <c r="G14" s="338"/>
      <c r="H14" s="337" t="s">
        <v>2376</v>
      </c>
      <c r="I14" s="337" t="s">
        <v>2377</v>
      </c>
      <c r="J14" s="337" t="s">
        <v>2378</v>
      </c>
      <c r="K14" s="337" t="s">
        <v>2379</v>
      </c>
      <c r="L14" s="337" t="s">
        <v>2380</v>
      </c>
      <c r="M14" s="337" t="s">
        <v>2381</v>
      </c>
      <c r="N14" s="339"/>
      <c r="O14" s="339"/>
      <c r="P14" s="339"/>
      <c r="Q14" s="339"/>
      <c r="R14" s="339"/>
      <c r="S14" s="339"/>
      <c r="T14" s="339"/>
      <c r="U14" s="339"/>
      <c r="V14" s="339"/>
      <c r="W14" s="339"/>
      <c r="X14" s="339"/>
      <c r="Y14" s="339"/>
      <c r="Z14" s="339"/>
      <c r="AA14" s="339"/>
      <c r="AB14" s="339"/>
      <c r="AC14" s="339"/>
      <c r="AD14" s="339"/>
      <c r="AE14" s="339"/>
      <c r="AF14" s="339"/>
    </row>
    <row r="15" spans="1:32" ht="72">
      <c r="A15" s="301"/>
      <c r="B15" s="508"/>
      <c r="C15" s="508"/>
      <c r="D15" s="508"/>
      <c r="E15" s="340"/>
      <c r="F15" s="340"/>
      <c r="G15" s="340"/>
      <c r="H15" s="301" t="s">
        <v>2382</v>
      </c>
      <c r="I15" s="301" t="s">
        <v>2383</v>
      </c>
      <c r="J15" s="301" t="s">
        <v>2384</v>
      </c>
      <c r="K15" s="301" t="s">
        <v>2385</v>
      </c>
      <c r="L15" s="301" t="s">
        <v>2386</v>
      </c>
      <c r="M15" s="301" t="s">
        <v>2387</v>
      </c>
      <c r="N15" s="341"/>
      <c r="O15" s="341"/>
      <c r="P15" s="341"/>
      <c r="Q15" s="341"/>
      <c r="R15" s="341"/>
      <c r="S15" s="341"/>
      <c r="T15" s="341"/>
      <c r="U15" s="341"/>
      <c r="V15" s="341"/>
      <c r="W15" s="341"/>
      <c r="X15" s="341"/>
      <c r="Y15" s="341"/>
      <c r="Z15" s="341"/>
      <c r="AA15" s="341"/>
      <c r="AB15" s="341"/>
      <c r="AC15" s="341"/>
      <c r="AD15" s="341"/>
      <c r="AE15" s="341"/>
      <c r="AF15" s="341"/>
    </row>
    <row r="16" spans="1:32" ht="27" hidden="1" customHeight="1">
      <c r="A16" s="155"/>
      <c r="B16" s="508"/>
      <c r="C16" s="508"/>
      <c r="D16" s="508"/>
      <c r="E16" s="179"/>
      <c r="F16" s="187"/>
      <c r="G16" s="187"/>
      <c r="H16" s="342" t="s">
        <v>2343</v>
      </c>
      <c r="I16" s="343"/>
      <c r="J16" s="343"/>
      <c r="K16" s="343"/>
      <c r="L16" s="343"/>
      <c r="M16" s="344"/>
      <c r="N16" s="144"/>
      <c r="O16" s="144"/>
      <c r="P16" s="144"/>
      <c r="Q16" s="144"/>
      <c r="R16" s="144"/>
      <c r="S16" s="144"/>
      <c r="T16" s="144"/>
      <c r="U16" s="144"/>
      <c r="V16" s="144"/>
      <c r="W16" s="144"/>
      <c r="X16" s="144"/>
      <c r="Y16" s="144"/>
      <c r="Z16" s="144"/>
      <c r="AA16" s="144"/>
      <c r="AB16" s="144"/>
      <c r="AC16" s="144"/>
      <c r="AD16" s="144"/>
      <c r="AE16" s="144"/>
      <c r="AF16" s="144"/>
    </row>
    <row r="17" spans="1:32" ht="171.75" customHeight="1">
      <c r="A17" s="328" t="s">
        <v>2388</v>
      </c>
      <c r="B17" s="568" t="s">
        <v>2389</v>
      </c>
      <c r="C17" s="568" t="s">
        <v>2390</v>
      </c>
      <c r="D17" s="172" t="s">
        <v>2391</v>
      </c>
      <c r="E17" s="179"/>
      <c r="F17" s="174" t="s">
        <v>2392</v>
      </c>
      <c r="G17" s="174" t="s">
        <v>1730</v>
      </c>
      <c r="H17" s="345" t="s">
        <v>2393</v>
      </c>
      <c r="I17" s="159" t="s">
        <v>2394</v>
      </c>
      <c r="J17" s="160" t="s">
        <v>2395</v>
      </c>
      <c r="K17" s="161" t="s">
        <v>2396</v>
      </c>
      <c r="L17" s="161" t="s">
        <v>2397</v>
      </c>
      <c r="M17" s="336" t="s">
        <v>2398</v>
      </c>
      <c r="N17" s="330"/>
      <c r="O17" s="330"/>
      <c r="P17" s="330"/>
      <c r="Q17" s="330"/>
      <c r="R17" s="330"/>
      <c r="S17" s="330"/>
      <c r="T17" s="330"/>
      <c r="U17" s="330"/>
      <c r="V17" s="330"/>
      <c r="W17" s="330"/>
      <c r="X17" s="330"/>
      <c r="Y17" s="330"/>
      <c r="Z17" s="330"/>
      <c r="AA17" s="330"/>
      <c r="AB17" s="330"/>
      <c r="AC17" s="330"/>
      <c r="AD17" s="330"/>
      <c r="AE17" s="330"/>
      <c r="AF17" s="330"/>
    </row>
    <row r="18" spans="1:32" ht="81" customHeight="1">
      <c r="A18" s="337"/>
      <c r="B18" s="508"/>
      <c r="C18" s="508"/>
      <c r="D18" s="346"/>
      <c r="E18" s="338"/>
      <c r="F18" s="338"/>
      <c r="G18" s="338"/>
      <c r="H18" s="347" t="s">
        <v>2399</v>
      </c>
      <c r="I18" s="337" t="s">
        <v>2400</v>
      </c>
      <c r="J18" s="337" t="s">
        <v>2401</v>
      </c>
      <c r="K18" s="337" t="s">
        <v>2402</v>
      </c>
      <c r="L18" s="337" t="s">
        <v>2403</v>
      </c>
      <c r="M18" s="337" t="s">
        <v>2404</v>
      </c>
      <c r="N18" s="339"/>
      <c r="O18" s="339"/>
      <c r="P18" s="339"/>
      <c r="Q18" s="339"/>
      <c r="R18" s="339"/>
      <c r="S18" s="339"/>
      <c r="T18" s="339"/>
      <c r="U18" s="339"/>
      <c r="V18" s="339"/>
      <c r="W18" s="339"/>
      <c r="X18" s="339"/>
      <c r="Y18" s="339"/>
      <c r="Z18" s="339"/>
      <c r="AA18" s="339"/>
      <c r="AB18" s="339"/>
      <c r="AC18" s="339"/>
      <c r="AD18" s="339"/>
      <c r="AE18" s="339"/>
      <c r="AF18" s="339"/>
    </row>
    <row r="19" spans="1:32" ht="98.25" customHeight="1">
      <c r="A19" s="348"/>
      <c r="B19" s="504"/>
      <c r="C19" s="504"/>
      <c r="D19" s="349"/>
      <c r="E19" s="350"/>
      <c r="F19" s="350"/>
      <c r="G19" s="350"/>
      <c r="H19" s="351" t="s">
        <v>2405</v>
      </c>
      <c r="I19" s="301" t="s">
        <v>2406</v>
      </c>
      <c r="J19" s="301" t="s">
        <v>2407</v>
      </c>
      <c r="K19" s="301" t="s">
        <v>2408</v>
      </c>
      <c r="L19" s="301" t="s">
        <v>2409</v>
      </c>
      <c r="M19" s="301" t="s">
        <v>2410</v>
      </c>
      <c r="N19" s="352"/>
      <c r="O19" s="352"/>
      <c r="P19" s="352"/>
      <c r="Q19" s="352"/>
      <c r="R19" s="352"/>
      <c r="S19" s="352"/>
      <c r="T19" s="352"/>
      <c r="U19" s="352"/>
      <c r="V19" s="352"/>
      <c r="W19" s="352"/>
      <c r="X19" s="352"/>
      <c r="Y19" s="352"/>
      <c r="Z19" s="352"/>
      <c r="AA19" s="352"/>
      <c r="AB19" s="352"/>
      <c r="AC19" s="352"/>
      <c r="AD19" s="352"/>
      <c r="AE19" s="352"/>
      <c r="AF19" s="352"/>
    </row>
    <row r="20" spans="1:32" ht="13">
      <c r="A20" s="197"/>
      <c r="B20" s="556" t="s">
        <v>2411</v>
      </c>
      <c r="C20" s="508"/>
      <c r="D20" s="508"/>
      <c r="E20" s="198"/>
      <c r="F20" s="198"/>
      <c r="G20" s="198"/>
      <c r="H20" s="198"/>
      <c r="I20" s="198"/>
      <c r="J20" s="198"/>
      <c r="K20" s="198"/>
      <c r="L20" s="198"/>
      <c r="M20" s="198"/>
      <c r="N20" s="200"/>
      <c r="O20" s="200"/>
      <c r="P20" s="200"/>
      <c r="Q20" s="200"/>
      <c r="R20" s="200"/>
      <c r="S20" s="200"/>
      <c r="T20" s="200"/>
      <c r="U20" s="200"/>
      <c r="V20" s="200"/>
      <c r="W20" s="200"/>
      <c r="X20" s="200"/>
      <c r="Y20" s="200"/>
      <c r="Z20" s="200"/>
      <c r="AA20" s="200"/>
      <c r="AB20" s="200"/>
      <c r="AC20" s="200"/>
      <c r="AD20" s="200"/>
      <c r="AE20" s="200"/>
      <c r="AF20" s="200"/>
    </row>
    <row r="21" spans="1:32" ht="13">
      <c r="A21" s="197"/>
      <c r="B21" s="197" t="s">
        <v>1</v>
      </c>
      <c r="C21" s="197"/>
      <c r="D21" s="197" t="s">
        <v>1774</v>
      </c>
      <c r="E21" s="198"/>
      <c r="F21" s="198"/>
      <c r="G21" s="353" t="s">
        <v>2412</v>
      </c>
      <c r="H21" s="198"/>
      <c r="I21" s="197"/>
      <c r="J21" s="197"/>
      <c r="K21" s="197"/>
      <c r="L21" s="197"/>
      <c r="M21" s="197"/>
      <c r="N21" s="200"/>
      <c r="O21" s="200"/>
      <c r="P21" s="200"/>
      <c r="Q21" s="200"/>
      <c r="R21" s="200"/>
      <c r="S21" s="200"/>
      <c r="T21" s="200"/>
      <c r="U21" s="200"/>
      <c r="V21" s="200"/>
      <c r="W21" s="200"/>
      <c r="X21" s="200"/>
      <c r="Y21" s="200"/>
      <c r="Z21" s="200"/>
      <c r="AA21" s="200"/>
      <c r="AB21" s="200"/>
      <c r="AC21" s="200"/>
      <c r="AD21" s="200"/>
      <c r="AE21" s="200"/>
      <c r="AF21" s="200"/>
    </row>
    <row r="22" spans="1:32" ht="146.25" customHeight="1">
      <c r="A22" s="354" t="s">
        <v>2413</v>
      </c>
      <c r="B22" s="598" t="s">
        <v>2414</v>
      </c>
      <c r="C22" s="598" t="s">
        <v>2415</v>
      </c>
      <c r="D22" s="598" t="s">
        <v>2416</v>
      </c>
      <c r="E22" s="586"/>
      <c r="F22" s="586" t="s">
        <v>2417</v>
      </c>
      <c r="G22" s="176" t="s">
        <v>2418</v>
      </c>
      <c r="H22" s="345" t="s">
        <v>2419</v>
      </c>
      <c r="I22" s="159" t="s">
        <v>2420</v>
      </c>
      <c r="J22" s="160" t="s">
        <v>2421</v>
      </c>
      <c r="K22" s="161" t="s">
        <v>2422</v>
      </c>
      <c r="L22" s="161" t="s">
        <v>2423</v>
      </c>
      <c r="M22" s="336" t="s">
        <v>2424</v>
      </c>
      <c r="N22" s="355"/>
      <c r="O22" s="355"/>
      <c r="P22" s="355"/>
      <c r="Q22" s="355"/>
      <c r="R22" s="355"/>
      <c r="S22" s="355"/>
      <c r="T22" s="355"/>
      <c r="U22" s="355"/>
      <c r="V22" s="355"/>
      <c r="W22" s="355"/>
      <c r="X22" s="355"/>
      <c r="Y22" s="355"/>
      <c r="Z22" s="355"/>
      <c r="AA22" s="355"/>
      <c r="AB22" s="355"/>
      <c r="AC22" s="355"/>
      <c r="AD22" s="355"/>
      <c r="AE22" s="355"/>
      <c r="AF22" s="355"/>
    </row>
    <row r="23" spans="1:32" ht="122.25" customHeight="1">
      <c r="A23" s="356"/>
      <c r="B23" s="508"/>
      <c r="C23" s="508"/>
      <c r="D23" s="504"/>
      <c r="E23" s="504"/>
      <c r="F23" s="504"/>
      <c r="G23" s="357"/>
      <c r="H23" s="357" t="s">
        <v>2425</v>
      </c>
      <c r="I23" s="301" t="s">
        <v>2426</v>
      </c>
      <c r="J23" s="301" t="s">
        <v>2427</v>
      </c>
      <c r="K23" s="301" t="s">
        <v>2428</v>
      </c>
      <c r="L23" s="301" t="s">
        <v>2429</v>
      </c>
      <c r="M23" s="301" t="s">
        <v>2430</v>
      </c>
      <c r="N23" s="358"/>
      <c r="O23" s="358"/>
      <c r="P23" s="358"/>
      <c r="Q23" s="358"/>
      <c r="R23" s="358"/>
      <c r="S23" s="358"/>
      <c r="T23" s="358"/>
      <c r="U23" s="358"/>
      <c r="V23" s="358"/>
      <c r="W23" s="358"/>
      <c r="X23" s="358"/>
      <c r="Y23" s="358"/>
      <c r="Z23" s="358"/>
      <c r="AA23" s="358"/>
      <c r="AB23" s="358"/>
      <c r="AC23" s="358"/>
      <c r="AD23" s="358"/>
      <c r="AE23" s="358"/>
      <c r="AF23" s="358"/>
    </row>
    <row r="24" spans="1:32" ht="16.5" hidden="1" customHeight="1">
      <c r="A24" s="359"/>
      <c r="B24" s="508"/>
      <c r="C24" s="508"/>
      <c r="D24" s="360" t="s">
        <v>2431</v>
      </c>
      <c r="E24" s="207"/>
      <c r="F24" s="207"/>
      <c r="G24" s="207" t="s">
        <v>2432</v>
      </c>
      <c r="H24" s="207"/>
      <c r="I24" s="587" t="s">
        <v>1877</v>
      </c>
      <c r="J24" s="588" t="s">
        <v>1878</v>
      </c>
      <c r="K24" s="363"/>
      <c r="L24" s="589" t="s">
        <v>2433</v>
      </c>
      <c r="M24" s="590" t="s">
        <v>2434</v>
      </c>
      <c r="N24" s="365"/>
      <c r="O24" s="365"/>
      <c r="P24" s="365"/>
      <c r="Q24" s="365"/>
      <c r="R24" s="365"/>
      <c r="S24" s="365"/>
      <c r="T24" s="365"/>
      <c r="U24" s="365"/>
      <c r="V24" s="365"/>
      <c r="W24" s="365"/>
      <c r="X24" s="365"/>
      <c r="Y24" s="365"/>
      <c r="Z24" s="365"/>
      <c r="AA24" s="365"/>
      <c r="AB24" s="365"/>
      <c r="AC24" s="365"/>
      <c r="AD24" s="365"/>
      <c r="AE24" s="365"/>
      <c r="AF24" s="365"/>
    </row>
    <row r="25" spans="1:32" ht="21" hidden="1" customHeight="1">
      <c r="A25" s="359"/>
      <c r="B25" s="508"/>
      <c r="C25" s="508"/>
      <c r="D25" s="360" t="s">
        <v>2435</v>
      </c>
      <c r="E25" s="207"/>
      <c r="F25" s="207"/>
      <c r="G25" s="207" t="s">
        <v>2432</v>
      </c>
      <c r="H25" s="207"/>
      <c r="I25" s="530"/>
      <c r="J25" s="508"/>
      <c r="K25" s="363"/>
      <c r="L25" s="508"/>
      <c r="M25" s="541"/>
      <c r="N25" s="365"/>
      <c r="O25" s="365"/>
      <c r="P25" s="365"/>
      <c r="Q25" s="365"/>
      <c r="R25" s="365"/>
      <c r="S25" s="365"/>
      <c r="T25" s="365"/>
      <c r="U25" s="365"/>
      <c r="V25" s="365"/>
      <c r="W25" s="365"/>
      <c r="X25" s="365"/>
      <c r="Y25" s="365"/>
      <c r="Z25" s="365"/>
      <c r="AA25" s="365"/>
      <c r="AB25" s="365"/>
      <c r="AC25" s="365"/>
      <c r="AD25" s="365"/>
      <c r="AE25" s="365"/>
      <c r="AF25" s="365"/>
    </row>
    <row r="26" spans="1:32" ht="94.5" hidden="1" customHeight="1">
      <c r="A26" s="359"/>
      <c r="B26" s="508"/>
      <c r="C26" s="508"/>
      <c r="D26" s="360" t="s">
        <v>2436</v>
      </c>
      <c r="E26" s="207"/>
      <c r="F26" s="207"/>
      <c r="G26" s="207" t="s">
        <v>2432</v>
      </c>
      <c r="H26" s="207"/>
      <c r="I26" s="361" t="s">
        <v>1881</v>
      </c>
      <c r="J26" s="362" t="s">
        <v>1882</v>
      </c>
      <c r="K26" s="363"/>
      <c r="L26" s="363" t="s">
        <v>1883</v>
      </c>
      <c r="M26" s="364" t="s">
        <v>2437</v>
      </c>
      <c r="N26" s="365"/>
      <c r="O26" s="365"/>
      <c r="P26" s="365"/>
      <c r="Q26" s="365"/>
      <c r="R26" s="365"/>
      <c r="S26" s="365"/>
      <c r="T26" s="365"/>
      <c r="U26" s="365"/>
      <c r="V26" s="365"/>
      <c r="W26" s="365"/>
      <c r="X26" s="365"/>
      <c r="Y26" s="365"/>
      <c r="Z26" s="365"/>
      <c r="AA26" s="365"/>
      <c r="AB26" s="365"/>
      <c r="AC26" s="365"/>
      <c r="AD26" s="365"/>
      <c r="AE26" s="365"/>
      <c r="AF26" s="365"/>
    </row>
    <row r="27" spans="1:32" ht="102.75" customHeight="1">
      <c r="A27" s="205"/>
      <c r="B27" s="354" t="s">
        <v>2438</v>
      </c>
      <c r="C27" s="205" t="s">
        <v>2439</v>
      </c>
      <c r="D27" s="598" t="s">
        <v>2440</v>
      </c>
      <c r="E27" s="176"/>
      <c r="F27" s="176" t="s">
        <v>2441</v>
      </c>
      <c r="G27" s="176" t="s">
        <v>2418</v>
      </c>
      <c r="H27" s="345" t="s">
        <v>2334</v>
      </c>
      <c r="I27" s="159" t="s">
        <v>2442</v>
      </c>
      <c r="J27" s="160" t="s">
        <v>2443</v>
      </c>
      <c r="K27" s="161" t="s">
        <v>2444</v>
      </c>
      <c r="L27" s="161" t="s">
        <v>2445</v>
      </c>
      <c r="M27" s="336" t="s">
        <v>2446</v>
      </c>
      <c r="N27" s="355"/>
      <c r="O27" s="355"/>
      <c r="P27" s="355"/>
      <c r="Q27" s="355"/>
      <c r="R27" s="355"/>
      <c r="S27" s="355"/>
      <c r="T27" s="355"/>
      <c r="U27" s="355"/>
      <c r="V27" s="355"/>
      <c r="W27" s="355"/>
      <c r="X27" s="355"/>
      <c r="Y27" s="355"/>
      <c r="Z27" s="355"/>
      <c r="AA27" s="355"/>
      <c r="AB27" s="355"/>
      <c r="AC27" s="355"/>
      <c r="AD27" s="355"/>
      <c r="AE27" s="355"/>
      <c r="AF27" s="355"/>
    </row>
    <row r="28" spans="1:32" ht="111.75" customHeight="1">
      <c r="A28" s="366"/>
      <c r="B28" s="367"/>
      <c r="C28" s="366" t="s">
        <v>2447</v>
      </c>
      <c r="D28" s="504"/>
      <c r="E28" s="347"/>
      <c r="F28" s="347"/>
      <c r="G28" s="347"/>
      <c r="H28" s="368" t="s">
        <v>2448</v>
      </c>
      <c r="I28" s="368" t="s">
        <v>2449</v>
      </c>
      <c r="J28" s="368" t="s">
        <v>2450</v>
      </c>
      <c r="K28" s="368" t="s">
        <v>2451</v>
      </c>
      <c r="L28" s="368" t="s">
        <v>2452</v>
      </c>
      <c r="M28" s="368" t="s">
        <v>2453</v>
      </c>
      <c r="N28" s="369"/>
      <c r="O28" s="369"/>
      <c r="P28" s="369"/>
      <c r="Q28" s="369"/>
      <c r="R28" s="369"/>
      <c r="S28" s="369"/>
      <c r="T28" s="369"/>
      <c r="U28" s="369"/>
      <c r="V28" s="369"/>
      <c r="W28" s="369"/>
      <c r="X28" s="369"/>
      <c r="Y28" s="369"/>
      <c r="Z28" s="369"/>
      <c r="AA28" s="369"/>
      <c r="AB28" s="369"/>
      <c r="AC28" s="369"/>
      <c r="AD28" s="369"/>
      <c r="AE28" s="369"/>
      <c r="AF28" s="369"/>
    </row>
    <row r="29" spans="1:32" ht="142.5" customHeight="1">
      <c r="A29" s="204"/>
      <c r="B29" s="598" t="s">
        <v>2454</v>
      </c>
      <c r="C29" s="205" t="s">
        <v>2455</v>
      </c>
      <c r="D29" s="205" t="s">
        <v>2456</v>
      </c>
      <c r="E29" s="176"/>
      <c r="F29" s="176" t="s">
        <v>2457</v>
      </c>
      <c r="G29" s="176" t="s">
        <v>2418</v>
      </c>
      <c r="H29" s="345" t="s">
        <v>2334</v>
      </c>
      <c r="I29" s="159" t="s">
        <v>2458</v>
      </c>
      <c r="J29" s="160" t="s">
        <v>2459</v>
      </c>
      <c r="K29" s="161" t="s">
        <v>2460</v>
      </c>
      <c r="L29" s="161" t="s">
        <v>2461</v>
      </c>
      <c r="M29" s="336" t="s">
        <v>2462</v>
      </c>
      <c r="N29" s="355"/>
      <c r="O29" s="355"/>
      <c r="P29" s="355"/>
      <c r="Q29" s="355"/>
      <c r="R29" s="355"/>
      <c r="S29" s="355"/>
      <c r="T29" s="355"/>
      <c r="U29" s="355"/>
      <c r="V29" s="355"/>
      <c r="W29" s="355"/>
      <c r="X29" s="355"/>
      <c r="Y29" s="355"/>
      <c r="Z29" s="355"/>
      <c r="AA29" s="355"/>
      <c r="AB29" s="355"/>
      <c r="AC29" s="355"/>
      <c r="AD29" s="355"/>
      <c r="AE29" s="355"/>
      <c r="AF29" s="355"/>
    </row>
    <row r="30" spans="1:32" ht="150.75" customHeight="1">
      <c r="A30" s="370"/>
      <c r="B30" s="504"/>
      <c r="C30" s="366"/>
      <c r="D30" s="366"/>
      <c r="E30" s="347"/>
      <c r="F30" s="347"/>
      <c r="G30" s="347"/>
      <c r="H30" s="337" t="s">
        <v>2463</v>
      </c>
      <c r="I30" s="337" t="s">
        <v>2464</v>
      </c>
      <c r="J30" s="337" t="s">
        <v>2465</v>
      </c>
      <c r="K30" s="337" t="s">
        <v>2466</v>
      </c>
      <c r="L30" s="337" t="s">
        <v>2467</v>
      </c>
      <c r="M30" s="337" t="s">
        <v>2468</v>
      </c>
      <c r="N30" s="369"/>
      <c r="O30" s="369"/>
      <c r="P30" s="369"/>
      <c r="Q30" s="369"/>
      <c r="R30" s="369"/>
      <c r="S30" s="369"/>
      <c r="T30" s="369"/>
      <c r="U30" s="369"/>
      <c r="V30" s="369"/>
      <c r="W30" s="369"/>
      <c r="X30" s="369"/>
      <c r="Y30" s="369"/>
      <c r="Z30" s="369"/>
      <c r="AA30" s="369"/>
      <c r="AB30" s="369"/>
      <c r="AC30" s="369"/>
      <c r="AD30" s="369"/>
      <c r="AE30" s="369"/>
      <c r="AF30" s="369"/>
    </row>
    <row r="31" spans="1:32" ht="118.5" customHeight="1">
      <c r="A31" s="371"/>
      <c r="B31" s="599" t="s">
        <v>2469</v>
      </c>
      <c r="C31" s="205" t="s">
        <v>2470</v>
      </c>
      <c r="D31" s="205" t="s">
        <v>2471</v>
      </c>
      <c r="E31" s="253"/>
      <c r="F31" s="176" t="s">
        <v>2472</v>
      </c>
      <c r="G31" s="176" t="s">
        <v>2418</v>
      </c>
      <c r="H31" s="345" t="s">
        <v>2334</v>
      </c>
      <c r="I31" s="159" t="s">
        <v>2473</v>
      </c>
      <c r="J31" s="160" t="s">
        <v>2474</v>
      </c>
      <c r="K31" s="161" t="s">
        <v>2475</v>
      </c>
      <c r="L31" s="161" t="s">
        <v>2476</v>
      </c>
      <c r="M31" s="336" t="s">
        <v>2477</v>
      </c>
      <c r="N31" s="355"/>
      <c r="O31" s="355"/>
      <c r="P31" s="355"/>
      <c r="Q31" s="355"/>
      <c r="R31" s="355"/>
      <c r="S31" s="355"/>
      <c r="T31" s="355"/>
      <c r="U31" s="355"/>
      <c r="V31" s="355"/>
      <c r="W31" s="355"/>
      <c r="X31" s="355"/>
      <c r="Y31" s="355"/>
      <c r="Z31" s="355"/>
      <c r="AA31" s="355"/>
      <c r="AB31" s="355"/>
      <c r="AC31" s="355"/>
      <c r="AD31" s="355"/>
      <c r="AE31" s="355"/>
      <c r="AF31" s="355"/>
    </row>
    <row r="32" spans="1:32" ht="147" customHeight="1">
      <c r="A32" s="372"/>
      <c r="B32" s="504"/>
      <c r="C32" s="356" t="s">
        <v>2478</v>
      </c>
      <c r="D32" s="356" t="s">
        <v>2479</v>
      </c>
      <c r="E32" s="373"/>
      <c r="F32" s="357"/>
      <c r="G32" s="357"/>
      <c r="H32" s="301" t="s">
        <v>2480</v>
      </c>
      <c r="I32" s="301" t="s">
        <v>2481</v>
      </c>
      <c r="J32" s="301" t="s">
        <v>2482</v>
      </c>
      <c r="K32" s="301" t="s">
        <v>2483</v>
      </c>
      <c r="L32" s="301" t="s">
        <v>2484</v>
      </c>
      <c r="M32" s="301" t="s">
        <v>2485</v>
      </c>
      <c r="N32" s="358"/>
      <c r="O32" s="358"/>
      <c r="P32" s="358"/>
      <c r="Q32" s="358"/>
      <c r="R32" s="358"/>
      <c r="S32" s="358"/>
      <c r="T32" s="358"/>
      <c r="U32" s="358"/>
      <c r="V32" s="358"/>
      <c r="W32" s="358"/>
      <c r="X32" s="358"/>
      <c r="Y32" s="358"/>
      <c r="Z32" s="358"/>
      <c r="AA32" s="358"/>
      <c r="AB32" s="358"/>
      <c r="AC32" s="358"/>
      <c r="AD32" s="358"/>
      <c r="AE32" s="358"/>
      <c r="AF32" s="358"/>
    </row>
    <row r="33" spans="1:32" ht="13">
      <c r="A33" s="214" t="s">
        <v>0</v>
      </c>
      <c r="B33" s="551"/>
      <c r="C33" s="508"/>
      <c r="D33" s="508"/>
      <c r="E33" s="215"/>
      <c r="F33" s="215"/>
      <c r="G33" s="215" t="s">
        <v>2237</v>
      </c>
      <c r="H33" s="215"/>
      <c r="I33" s="215"/>
      <c r="J33" s="215"/>
      <c r="K33" s="215"/>
      <c r="L33" s="215"/>
      <c r="M33" s="215"/>
      <c r="N33" s="200"/>
      <c r="O33" s="200"/>
      <c r="P33" s="200"/>
      <c r="Q33" s="200"/>
      <c r="R33" s="200"/>
      <c r="S33" s="200"/>
      <c r="T33" s="200"/>
      <c r="U33" s="200"/>
      <c r="V33" s="200"/>
      <c r="W33" s="200"/>
      <c r="X33" s="200"/>
      <c r="Y33" s="200"/>
      <c r="Z33" s="200"/>
      <c r="AA33" s="200"/>
      <c r="AB33" s="200"/>
      <c r="AC33" s="200"/>
      <c r="AD33" s="200"/>
      <c r="AE33" s="200"/>
      <c r="AF33" s="200"/>
    </row>
    <row r="34" spans="1:32" ht="13">
      <c r="A34" s="214"/>
      <c r="B34" s="214" t="s">
        <v>1</v>
      </c>
      <c r="C34" s="214"/>
      <c r="D34" s="214" t="s">
        <v>1774</v>
      </c>
      <c r="E34" s="215"/>
      <c r="F34" s="215"/>
      <c r="G34" s="215"/>
      <c r="H34" s="215"/>
      <c r="I34" s="214"/>
      <c r="J34" s="214"/>
      <c r="K34" s="214"/>
      <c r="L34" s="214"/>
      <c r="M34" s="214"/>
      <c r="N34" s="200"/>
      <c r="O34" s="200"/>
      <c r="P34" s="200"/>
      <c r="Q34" s="200"/>
      <c r="R34" s="200"/>
      <c r="S34" s="200"/>
      <c r="T34" s="200"/>
      <c r="U34" s="200"/>
      <c r="V34" s="200"/>
      <c r="W34" s="200"/>
      <c r="X34" s="200"/>
      <c r="Y34" s="200"/>
      <c r="Z34" s="200"/>
      <c r="AA34" s="200"/>
      <c r="AB34" s="200"/>
      <c r="AC34" s="200"/>
      <c r="AD34" s="200"/>
      <c r="AE34" s="200"/>
      <c r="AF34" s="200"/>
    </row>
    <row r="35" spans="1:32" ht="118.5" customHeight="1">
      <c r="A35" s="374" t="s">
        <v>2486</v>
      </c>
      <c r="B35" s="375" t="s">
        <v>2487</v>
      </c>
      <c r="C35" s="375" t="s">
        <v>2488</v>
      </c>
      <c r="D35" s="594" t="s">
        <v>2489</v>
      </c>
      <c r="E35" s="174" t="s">
        <v>2351</v>
      </c>
      <c r="F35" s="176" t="s">
        <v>2490</v>
      </c>
      <c r="G35" s="174" t="s">
        <v>1730</v>
      </c>
      <c r="H35" s="329" t="s">
        <v>2491</v>
      </c>
      <c r="I35" s="159" t="s">
        <v>2492</v>
      </c>
      <c r="J35" s="160" t="s">
        <v>2493</v>
      </c>
      <c r="K35" s="161" t="s">
        <v>2494</v>
      </c>
      <c r="L35" s="161" t="s">
        <v>2495</v>
      </c>
      <c r="M35" s="336" t="s">
        <v>2496</v>
      </c>
      <c r="N35" s="355"/>
      <c r="O35" s="355"/>
      <c r="P35" s="355"/>
      <c r="Q35" s="355"/>
      <c r="R35" s="355"/>
      <c r="S35" s="355"/>
      <c r="T35" s="355"/>
      <c r="U35" s="355"/>
      <c r="V35" s="355"/>
      <c r="W35" s="355"/>
      <c r="X35" s="355"/>
      <c r="Y35" s="355"/>
      <c r="Z35" s="355"/>
      <c r="AA35" s="355"/>
      <c r="AB35" s="355"/>
      <c r="AC35" s="355"/>
      <c r="AD35" s="355"/>
      <c r="AE35" s="355"/>
      <c r="AF35" s="355"/>
    </row>
    <row r="36" spans="1:32" ht="91.5" customHeight="1">
      <c r="A36" s="376"/>
      <c r="B36" s="377"/>
      <c r="C36" s="377"/>
      <c r="D36" s="508"/>
      <c r="E36" s="378"/>
      <c r="F36" s="378"/>
      <c r="G36" s="379" t="s">
        <v>2497</v>
      </c>
      <c r="H36" s="347" t="s">
        <v>2498</v>
      </c>
      <c r="I36" s="337" t="s">
        <v>2499</v>
      </c>
      <c r="J36" s="337" t="s">
        <v>2500</v>
      </c>
      <c r="K36" s="337" t="s">
        <v>2501</v>
      </c>
      <c r="L36" s="337" t="s">
        <v>2502</v>
      </c>
      <c r="M36" s="337" t="s">
        <v>2503</v>
      </c>
      <c r="N36" s="369"/>
      <c r="O36" s="369"/>
      <c r="P36" s="369"/>
      <c r="Q36" s="369"/>
      <c r="R36" s="369"/>
      <c r="S36" s="369"/>
      <c r="T36" s="369"/>
      <c r="U36" s="369"/>
      <c r="V36" s="369"/>
      <c r="W36" s="369"/>
      <c r="X36" s="369"/>
      <c r="Y36" s="369"/>
      <c r="Z36" s="369"/>
      <c r="AA36" s="369"/>
      <c r="AB36" s="369"/>
      <c r="AC36" s="369"/>
      <c r="AD36" s="369"/>
      <c r="AE36" s="369"/>
      <c r="AF36" s="369"/>
    </row>
    <row r="37" spans="1:32" ht="114" customHeight="1">
      <c r="A37" s="380"/>
      <c r="B37" s="381"/>
      <c r="C37" s="381"/>
      <c r="D37" s="504"/>
      <c r="E37" s="382"/>
      <c r="F37" s="382"/>
      <c r="G37" s="351" t="s">
        <v>2497</v>
      </c>
      <c r="H37" s="357" t="s">
        <v>2504</v>
      </c>
      <c r="I37" s="301" t="s">
        <v>2505</v>
      </c>
      <c r="J37" s="301" t="s">
        <v>2506</v>
      </c>
      <c r="K37" s="301" t="s">
        <v>2507</v>
      </c>
      <c r="L37" s="301" t="s">
        <v>2508</v>
      </c>
      <c r="M37" s="301" t="s">
        <v>2509</v>
      </c>
      <c r="N37" s="358"/>
      <c r="O37" s="358"/>
      <c r="P37" s="358"/>
      <c r="Q37" s="358"/>
      <c r="R37" s="358"/>
      <c r="S37" s="358"/>
      <c r="T37" s="358"/>
      <c r="U37" s="358"/>
      <c r="V37" s="358"/>
      <c r="W37" s="358"/>
      <c r="X37" s="358"/>
      <c r="Y37" s="358"/>
      <c r="Z37" s="358"/>
      <c r="AA37" s="358"/>
      <c r="AB37" s="358"/>
      <c r="AC37" s="358"/>
      <c r="AD37" s="358"/>
      <c r="AE37" s="358"/>
      <c r="AF37" s="358"/>
    </row>
    <row r="38" spans="1:32" ht="48" hidden="1">
      <c r="A38" s="217"/>
      <c r="B38" s="383"/>
      <c r="C38" s="383"/>
      <c r="D38" s="219" t="s">
        <v>1941</v>
      </c>
      <c r="E38" s="181"/>
      <c r="F38" s="181" t="s">
        <v>2510</v>
      </c>
      <c r="G38" s="181" t="s">
        <v>2238</v>
      </c>
      <c r="H38" s="181"/>
      <c r="I38" s="210" t="s">
        <v>1942</v>
      </c>
      <c r="J38" s="183" t="s">
        <v>1943</v>
      </c>
      <c r="K38" s="184"/>
      <c r="L38" s="184" t="s">
        <v>1944</v>
      </c>
      <c r="M38" s="185" t="s">
        <v>1945</v>
      </c>
      <c r="N38" s="200"/>
      <c r="O38" s="200"/>
      <c r="P38" s="200"/>
      <c r="Q38" s="200"/>
      <c r="R38" s="200"/>
      <c r="S38" s="200"/>
      <c r="T38" s="200"/>
      <c r="U38" s="200"/>
      <c r="V38" s="200"/>
      <c r="W38" s="200"/>
      <c r="X38" s="200"/>
      <c r="Y38" s="200"/>
      <c r="Z38" s="200"/>
      <c r="AA38" s="200"/>
      <c r="AB38" s="200"/>
      <c r="AC38" s="200"/>
      <c r="AD38" s="200"/>
      <c r="AE38" s="200"/>
      <c r="AF38" s="200"/>
    </row>
    <row r="39" spans="1:32" ht="84" hidden="1">
      <c r="A39" s="217"/>
      <c r="B39" s="383"/>
      <c r="C39" s="383"/>
      <c r="D39" s="219" t="s">
        <v>1946</v>
      </c>
      <c r="E39" s="181"/>
      <c r="F39" s="181"/>
      <c r="G39" s="181" t="s">
        <v>2238</v>
      </c>
      <c r="H39" s="181"/>
      <c r="I39" s="210" t="s">
        <v>1947</v>
      </c>
      <c r="J39" s="183" t="s">
        <v>1948</v>
      </c>
      <c r="K39" s="184"/>
      <c r="L39" s="184" t="s">
        <v>1949</v>
      </c>
      <c r="M39" s="185" t="s">
        <v>2239</v>
      </c>
      <c r="N39" s="200"/>
      <c r="O39" s="200"/>
      <c r="P39" s="200"/>
      <c r="Q39" s="200"/>
      <c r="R39" s="200"/>
      <c r="S39" s="200"/>
      <c r="T39" s="200"/>
      <c r="U39" s="200"/>
      <c r="V39" s="200"/>
      <c r="W39" s="200"/>
      <c r="X39" s="200"/>
      <c r="Y39" s="200"/>
      <c r="Z39" s="200"/>
      <c r="AA39" s="200"/>
      <c r="AB39" s="200"/>
      <c r="AC39" s="200"/>
      <c r="AD39" s="200"/>
      <c r="AE39" s="200"/>
      <c r="AF39" s="200"/>
    </row>
    <row r="40" spans="1:32" ht="84" hidden="1">
      <c r="A40" s="217"/>
      <c r="B40" s="383"/>
      <c r="C40" s="384"/>
      <c r="D40" s="219" t="s">
        <v>1951</v>
      </c>
      <c r="E40" s="385"/>
      <c r="F40" s="385"/>
      <c r="G40" s="385" t="s">
        <v>2240</v>
      </c>
      <c r="H40" s="181"/>
      <c r="I40" s="210" t="s">
        <v>2241</v>
      </c>
      <c r="J40" s="183" t="s">
        <v>2242</v>
      </c>
      <c r="K40" s="184"/>
      <c r="L40" s="184" t="s">
        <v>1954</v>
      </c>
      <c r="M40" s="196" t="s">
        <v>2243</v>
      </c>
      <c r="N40" s="200"/>
      <c r="O40" s="200"/>
      <c r="P40" s="200"/>
      <c r="Q40" s="200"/>
      <c r="R40" s="200"/>
      <c r="S40" s="200"/>
      <c r="T40" s="200"/>
      <c r="U40" s="200"/>
      <c r="V40" s="200"/>
      <c r="W40" s="200"/>
      <c r="X40" s="200"/>
      <c r="Y40" s="200"/>
      <c r="Z40" s="200"/>
      <c r="AA40" s="200"/>
      <c r="AB40" s="200"/>
      <c r="AC40" s="200"/>
      <c r="AD40" s="200"/>
      <c r="AE40" s="200"/>
      <c r="AF40" s="200"/>
    </row>
    <row r="41" spans="1:32" ht="196.5" hidden="1" customHeight="1">
      <c r="A41" s="217"/>
      <c r="B41" s="383"/>
      <c r="C41" s="384"/>
      <c r="D41" s="221" t="s">
        <v>2511</v>
      </c>
      <c r="E41" s="222"/>
      <c r="F41" s="222"/>
      <c r="G41" s="386" t="s">
        <v>2240</v>
      </c>
      <c r="H41" s="222" t="s">
        <v>2512</v>
      </c>
      <c r="I41" s="230" t="s">
        <v>2245</v>
      </c>
      <c r="J41" s="231" t="s">
        <v>2513</v>
      </c>
      <c r="K41" s="232" t="s">
        <v>2514</v>
      </c>
      <c r="L41" s="232" t="s">
        <v>2515</v>
      </c>
      <c r="M41" s="233" t="s">
        <v>2516</v>
      </c>
      <c r="N41" s="181"/>
      <c r="O41" s="200"/>
      <c r="P41" s="200"/>
      <c r="Q41" s="200"/>
      <c r="R41" s="200"/>
      <c r="S41" s="200"/>
      <c r="T41" s="200"/>
      <c r="U41" s="200"/>
      <c r="V41" s="200"/>
      <c r="W41" s="200"/>
      <c r="X41" s="200"/>
      <c r="Y41" s="200"/>
      <c r="Z41" s="200"/>
      <c r="AA41" s="200"/>
      <c r="AB41" s="200"/>
      <c r="AC41" s="200"/>
      <c r="AD41" s="200"/>
      <c r="AE41" s="200"/>
      <c r="AF41" s="200"/>
    </row>
    <row r="42" spans="1:32" ht="84" hidden="1">
      <c r="A42" s="217"/>
      <c r="B42" s="383"/>
      <c r="C42" s="383"/>
      <c r="D42" s="219" t="s">
        <v>1956</v>
      </c>
      <c r="E42" s="181"/>
      <c r="F42" s="181"/>
      <c r="G42" s="181" t="s">
        <v>2238</v>
      </c>
      <c r="H42" s="181"/>
      <c r="I42" s="210" t="s">
        <v>1957</v>
      </c>
      <c r="J42" s="183" t="s">
        <v>1958</v>
      </c>
      <c r="K42" s="184"/>
      <c r="L42" s="184" t="s">
        <v>1959</v>
      </c>
      <c r="M42" s="185" t="s">
        <v>1960</v>
      </c>
      <c r="N42" s="200"/>
      <c r="O42" s="200"/>
      <c r="P42" s="200"/>
      <c r="Q42" s="200"/>
      <c r="R42" s="200"/>
      <c r="S42" s="200"/>
      <c r="T42" s="200"/>
      <c r="U42" s="200"/>
      <c r="V42" s="200"/>
      <c r="W42" s="200"/>
      <c r="X42" s="200"/>
      <c r="Y42" s="200"/>
      <c r="Z42" s="200"/>
      <c r="AA42" s="200"/>
      <c r="AB42" s="200"/>
      <c r="AC42" s="200"/>
      <c r="AD42" s="200"/>
      <c r="AE42" s="200"/>
      <c r="AF42" s="200"/>
    </row>
    <row r="43" spans="1:32" ht="36" hidden="1">
      <c r="A43" s="217"/>
      <c r="B43" s="383"/>
      <c r="C43" s="383"/>
      <c r="D43" s="219" t="s">
        <v>1961</v>
      </c>
      <c r="E43" s="181"/>
      <c r="F43" s="181"/>
      <c r="G43" s="181" t="s">
        <v>2238</v>
      </c>
      <c r="H43" s="181"/>
      <c r="I43" s="210" t="s">
        <v>1962</v>
      </c>
      <c r="J43" s="183" t="s">
        <v>1963</v>
      </c>
      <c r="K43" s="184"/>
      <c r="L43" s="184" t="s">
        <v>1964</v>
      </c>
      <c r="M43" s="185" t="s">
        <v>2249</v>
      </c>
      <c r="N43" s="200"/>
      <c r="O43" s="200"/>
      <c r="P43" s="200"/>
      <c r="Q43" s="200"/>
      <c r="R43" s="200"/>
      <c r="S43" s="200"/>
      <c r="T43" s="200"/>
      <c r="U43" s="200"/>
      <c r="V43" s="200"/>
      <c r="W43" s="200"/>
      <c r="X43" s="200"/>
      <c r="Y43" s="200"/>
      <c r="Z43" s="200"/>
      <c r="AA43" s="200"/>
      <c r="AB43" s="200"/>
      <c r="AC43" s="200"/>
      <c r="AD43" s="200"/>
      <c r="AE43" s="200"/>
      <c r="AF43" s="200"/>
    </row>
    <row r="44" spans="1:32" ht="102.75" hidden="1" customHeight="1">
      <c r="A44" s="217"/>
      <c r="B44" s="383"/>
      <c r="C44" s="384"/>
      <c r="D44" s="387" t="s">
        <v>1966</v>
      </c>
      <c r="E44" s="385"/>
      <c r="F44" s="385"/>
      <c r="G44" s="385" t="s">
        <v>2240</v>
      </c>
      <c r="H44" s="388"/>
      <c r="I44" s="210" t="s">
        <v>1967</v>
      </c>
      <c r="J44" s="183" t="s">
        <v>1968</v>
      </c>
      <c r="K44" s="184"/>
      <c r="L44" s="184" t="s">
        <v>2250</v>
      </c>
      <c r="M44" s="185" t="s">
        <v>1970</v>
      </c>
      <c r="N44" s="200"/>
      <c r="O44" s="200"/>
      <c r="P44" s="200"/>
      <c r="Q44" s="200"/>
      <c r="R44" s="200"/>
      <c r="S44" s="200"/>
      <c r="T44" s="200"/>
      <c r="U44" s="200"/>
      <c r="V44" s="200"/>
      <c r="W44" s="200"/>
      <c r="X44" s="200"/>
      <c r="Y44" s="200"/>
      <c r="Z44" s="200"/>
      <c r="AA44" s="200"/>
      <c r="AB44" s="200"/>
      <c r="AC44" s="200"/>
      <c r="AD44" s="200"/>
      <c r="AE44" s="200"/>
      <c r="AF44" s="200"/>
    </row>
    <row r="45" spans="1:32" ht="102" hidden="1" customHeight="1">
      <c r="A45" s="217"/>
      <c r="B45" s="383"/>
      <c r="C45" s="384"/>
      <c r="D45" s="389" t="s">
        <v>2517</v>
      </c>
      <c r="E45" s="390"/>
      <c r="F45" s="390"/>
      <c r="G45" s="390" t="s">
        <v>2240</v>
      </c>
      <c r="H45" s="390" t="s">
        <v>2518</v>
      </c>
      <c r="I45" s="391" t="s">
        <v>2252</v>
      </c>
      <c r="J45" s="392" t="s">
        <v>2519</v>
      </c>
      <c r="K45" s="393" t="s">
        <v>2520</v>
      </c>
      <c r="L45" s="393" t="s">
        <v>2521</v>
      </c>
      <c r="M45" s="394" t="s">
        <v>2522</v>
      </c>
      <c r="N45" s="200"/>
      <c r="O45" s="200"/>
      <c r="P45" s="200"/>
      <c r="Q45" s="200"/>
      <c r="R45" s="200"/>
      <c r="S45" s="200"/>
      <c r="T45" s="200"/>
      <c r="U45" s="200"/>
      <c r="V45" s="200"/>
      <c r="W45" s="200"/>
      <c r="X45" s="200"/>
      <c r="Y45" s="200"/>
      <c r="Z45" s="200"/>
      <c r="AA45" s="200"/>
      <c r="AB45" s="200"/>
      <c r="AC45" s="200"/>
      <c r="AD45" s="200"/>
      <c r="AE45" s="200"/>
      <c r="AF45" s="200"/>
    </row>
    <row r="46" spans="1:32" ht="161.25" customHeight="1">
      <c r="A46" s="593" t="s">
        <v>2486</v>
      </c>
      <c r="B46" s="594" t="s">
        <v>2523</v>
      </c>
      <c r="C46" s="594" t="s">
        <v>2524</v>
      </c>
      <c r="D46" s="593" t="s">
        <v>2525</v>
      </c>
      <c r="E46" s="156" t="s">
        <v>2351</v>
      </c>
      <c r="F46" s="176" t="s">
        <v>2526</v>
      </c>
      <c r="G46" s="156" t="s">
        <v>2191</v>
      </c>
      <c r="H46" s="329" t="s">
        <v>2491</v>
      </c>
      <c r="I46" s="395" t="s">
        <v>2527</v>
      </c>
      <c r="J46" s="396" t="s">
        <v>2528</v>
      </c>
      <c r="K46" s="397" t="s">
        <v>2529</v>
      </c>
      <c r="L46" s="397" t="s">
        <v>2530</v>
      </c>
      <c r="M46" s="398" t="s">
        <v>2531</v>
      </c>
      <c r="N46" s="355"/>
      <c r="O46" s="355"/>
      <c r="P46" s="355"/>
      <c r="Q46" s="355"/>
      <c r="R46" s="355"/>
      <c r="S46" s="355"/>
      <c r="T46" s="355"/>
      <c r="U46" s="355"/>
      <c r="V46" s="355"/>
      <c r="W46" s="355"/>
      <c r="X46" s="355"/>
      <c r="Y46" s="355"/>
      <c r="Z46" s="355"/>
      <c r="AA46" s="355"/>
      <c r="AB46" s="355"/>
      <c r="AC46" s="355"/>
      <c r="AD46" s="355"/>
      <c r="AE46" s="355"/>
      <c r="AF46" s="355"/>
    </row>
    <row r="47" spans="1:32" ht="179.25" customHeight="1">
      <c r="A47" s="508"/>
      <c r="B47" s="508"/>
      <c r="C47" s="504"/>
      <c r="D47" s="504"/>
      <c r="E47" s="382"/>
      <c r="F47" s="382"/>
      <c r="G47" s="351" t="s">
        <v>2497</v>
      </c>
      <c r="H47" s="357" t="s">
        <v>2532</v>
      </c>
      <c r="I47" s="301" t="s">
        <v>2533</v>
      </c>
      <c r="J47" s="301" t="s">
        <v>2534</v>
      </c>
      <c r="K47" s="301" t="s">
        <v>2535</v>
      </c>
      <c r="L47" s="301" t="s">
        <v>2536</v>
      </c>
      <c r="M47" s="301" t="s">
        <v>2537</v>
      </c>
      <c r="N47" s="358"/>
      <c r="O47" s="358"/>
      <c r="P47" s="358"/>
      <c r="Q47" s="358"/>
      <c r="R47" s="358"/>
      <c r="S47" s="358"/>
      <c r="T47" s="358"/>
      <c r="U47" s="358"/>
      <c r="V47" s="358"/>
      <c r="W47" s="358"/>
      <c r="X47" s="358"/>
      <c r="Y47" s="358"/>
      <c r="Z47" s="358"/>
      <c r="AA47" s="358"/>
      <c r="AB47" s="358"/>
      <c r="AC47" s="358"/>
      <c r="AD47" s="358"/>
      <c r="AE47" s="358"/>
      <c r="AF47" s="358"/>
    </row>
    <row r="48" spans="1:32" ht="60" hidden="1">
      <c r="A48" s="508"/>
      <c r="B48" s="508"/>
      <c r="C48" s="383"/>
      <c r="D48" s="219" t="s">
        <v>1972</v>
      </c>
      <c r="E48" s="179"/>
      <c r="F48" s="181" t="s">
        <v>2538</v>
      </c>
      <c r="G48" s="181" t="s">
        <v>2238</v>
      </c>
      <c r="H48" s="181"/>
      <c r="I48" s="210" t="s">
        <v>1973</v>
      </c>
      <c r="J48" s="183" t="s">
        <v>1974</v>
      </c>
      <c r="K48" s="184"/>
      <c r="L48" s="184" t="s">
        <v>1975</v>
      </c>
      <c r="M48" s="185" t="s">
        <v>2256</v>
      </c>
      <c r="N48" s="200"/>
      <c r="O48" s="200"/>
      <c r="P48" s="200"/>
      <c r="Q48" s="200"/>
      <c r="R48" s="200"/>
      <c r="S48" s="200"/>
      <c r="T48" s="200"/>
      <c r="U48" s="200"/>
      <c r="V48" s="200"/>
      <c r="W48" s="200"/>
      <c r="X48" s="200"/>
      <c r="Y48" s="200"/>
      <c r="Z48" s="200"/>
      <c r="AA48" s="200"/>
      <c r="AB48" s="200"/>
      <c r="AC48" s="200"/>
      <c r="AD48" s="200"/>
      <c r="AE48" s="200"/>
      <c r="AF48" s="200"/>
    </row>
    <row r="49" spans="1:32" ht="48" hidden="1">
      <c r="A49" s="508"/>
      <c r="B49" s="508"/>
      <c r="C49" s="383"/>
      <c r="D49" s="219" t="s">
        <v>1977</v>
      </c>
      <c r="E49" s="181"/>
      <c r="F49" s="181"/>
      <c r="G49" s="181" t="s">
        <v>2238</v>
      </c>
      <c r="H49" s="181"/>
      <c r="I49" s="210" t="s">
        <v>1978</v>
      </c>
      <c r="J49" s="183" t="s">
        <v>1979</v>
      </c>
      <c r="K49" s="184"/>
      <c r="L49" s="184" t="s">
        <v>1980</v>
      </c>
      <c r="M49" s="185" t="s">
        <v>2257</v>
      </c>
      <c r="N49" s="200"/>
      <c r="O49" s="200"/>
      <c r="P49" s="200"/>
      <c r="Q49" s="200"/>
      <c r="R49" s="200"/>
      <c r="S49" s="200"/>
      <c r="T49" s="200"/>
      <c r="U49" s="200"/>
      <c r="V49" s="200"/>
      <c r="W49" s="200"/>
      <c r="X49" s="200"/>
      <c r="Y49" s="200"/>
      <c r="Z49" s="200"/>
      <c r="AA49" s="200"/>
      <c r="AB49" s="200"/>
      <c r="AC49" s="200"/>
      <c r="AD49" s="200"/>
      <c r="AE49" s="200"/>
      <c r="AF49" s="200"/>
    </row>
    <row r="50" spans="1:32" ht="60" hidden="1">
      <c r="A50" s="508"/>
      <c r="B50" s="508"/>
      <c r="C50" s="384"/>
      <c r="D50" s="219" t="s">
        <v>1982</v>
      </c>
      <c r="E50" s="164"/>
      <c r="F50" s="164"/>
      <c r="G50" s="164" t="s">
        <v>2240</v>
      </c>
      <c r="H50" s="181"/>
      <c r="I50" s="210" t="s">
        <v>1983</v>
      </c>
      <c r="J50" s="183" t="s">
        <v>1984</v>
      </c>
      <c r="K50" s="184"/>
      <c r="L50" s="184" t="s">
        <v>1985</v>
      </c>
      <c r="M50" s="196" t="s">
        <v>1986</v>
      </c>
      <c r="N50" s="200"/>
      <c r="O50" s="200"/>
      <c r="P50" s="200"/>
      <c r="Q50" s="200"/>
      <c r="R50" s="200"/>
      <c r="S50" s="200"/>
      <c r="T50" s="200"/>
      <c r="U50" s="200"/>
      <c r="V50" s="200"/>
      <c r="W50" s="200"/>
      <c r="X50" s="200"/>
      <c r="Y50" s="200"/>
      <c r="Z50" s="200"/>
      <c r="AA50" s="200"/>
      <c r="AB50" s="200"/>
      <c r="AC50" s="200"/>
      <c r="AD50" s="200"/>
      <c r="AE50" s="200"/>
      <c r="AF50" s="200"/>
    </row>
    <row r="51" spans="1:32" ht="218.25" hidden="1" customHeight="1">
      <c r="A51" s="508"/>
      <c r="B51" s="508"/>
      <c r="C51" s="384"/>
      <c r="D51" s="221" t="s">
        <v>2525</v>
      </c>
      <c r="E51" s="221"/>
      <c r="F51" s="221"/>
      <c r="G51" s="221" t="s">
        <v>2240</v>
      </c>
      <c r="H51" s="221" t="s">
        <v>2539</v>
      </c>
      <c r="I51" s="230" t="s">
        <v>2259</v>
      </c>
      <c r="J51" s="231" t="s">
        <v>2540</v>
      </c>
      <c r="K51" s="232" t="s">
        <v>2541</v>
      </c>
      <c r="L51" s="232" t="s">
        <v>2542</v>
      </c>
      <c r="M51" s="233" t="s">
        <v>2543</v>
      </c>
      <c r="N51" s="200"/>
      <c r="O51" s="200"/>
      <c r="P51" s="200"/>
      <c r="Q51" s="200"/>
      <c r="R51" s="200"/>
      <c r="S51" s="200"/>
      <c r="T51" s="200"/>
      <c r="U51" s="200"/>
      <c r="V51" s="200"/>
      <c r="W51" s="200"/>
      <c r="X51" s="200"/>
      <c r="Y51" s="200"/>
      <c r="Z51" s="200"/>
      <c r="AA51" s="200"/>
      <c r="AB51" s="200"/>
      <c r="AC51" s="200"/>
      <c r="AD51" s="200"/>
      <c r="AE51" s="200"/>
      <c r="AF51" s="200"/>
    </row>
    <row r="52" spans="1:32" ht="231.75" hidden="1" customHeight="1">
      <c r="A52" s="504"/>
      <c r="B52" s="504"/>
      <c r="C52" s="399"/>
      <c r="D52" s="239" t="s">
        <v>1987</v>
      </c>
      <c r="E52" s="195"/>
      <c r="F52" s="195"/>
      <c r="G52" s="195" t="s">
        <v>2238</v>
      </c>
      <c r="H52" s="195"/>
      <c r="I52" s="213" t="s">
        <v>1988</v>
      </c>
      <c r="J52" s="190" t="s">
        <v>1989</v>
      </c>
      <c r="K52" s="191"/>
      <c r="L52" s="191" t="s">
        <v>1990</v>
      </c>
      <c r="M52" s="192" t="s">
        <v>1991</v>
      </c>
      <c r="N52" s="400"/>
      <c r="O52" s="400"/>
      <c r="P52" s="400"/>
      <c r="Q52" s="400"/>
      <c r="R52" s="400"/>
      <c r="S52" s="400"/>
      <c r="T52" s="400"/>
      <c r="U52" s="400"/>
      <c r="V52" s="400"/>
      <c r="W52" s="400"/>
      <c r="X52" s="400"/>
      <c r="Y52" s="400"/>
      <c r="Z52" s="400"/>
      <c r="AA52" s="400"/>
      <c r="AB52" s="400"/>
      <c r="AC52" s="400"/>
      <c r="AD52" s="400"/>
      <c r="AE52" s="400"/>
      <c r="AF52" s="400"/>
    </row>
    <row r="53" spans="1:32" ht="261" hidden="1" customHeight="1">
      <c r="A53" s="384" t="s">
        <v>2486</v>
      </c>
      <c r="B53" s="595" t="s">
        <v>2544</v>
      </c>
      <c r="C53" s="595" t="s">
        <v>2545</v>
      </c>
      <c r="D53" s="401" t="s">
        <v>2546</v>
      </c>
      <c r="E53" s="181" t="s">
        <v>2351</v>
      </c>
      <c r="F53" s="181" t="s">
        <v>2547</v>
      </c>
      <c r="G53" s="181" t="s">
        <v>2191</v>
      </c>
      <c r="H53" s="296" t="s">
        <v>2491</v>
      </c>
      <c r="I53" s="402" t="s">
        <v>2548</v>
      </c>
      <c r="J53" s="403" t="s">
        <v>2549</v>
      </c>
      <c r="K53" s="404" t="s">
        <v>2550</v>
      </c>
      <c r="L53" s="404" t="s">
        <v>2551</v>
      </c>
      <c r="M53" s="405" t="s">
        <v>2552</v>
      </c>
      <c r="N53" s="200"/>
      <c r="O53" s="200"/>
      <c r="P53" s="200"/>
      <c r="Q53" s="200"/>
      <c r="R53" s="200"/>
      <c r="S53" s="200"/>
      <c r="T53" s="200"/>
      <c r="U53" s="200"/>
      <c r="V53" s="200"/>
      <c r="W53" s="200"/>
      <c r="X53" s="200"/>
      <c r="Y53" s="200"/>
      <c r="Z53" s="200"/>
      <c r="AA53" s="200"/>
      <c r="AB53" s="200"/>
      <c r="AC53" s="200"/>
      <c r="AD53" s="200"/>
      <c r="AE53" s="200"/>
      <c r="AF53" s="200"/>
    </row>
    <row r="54" spans="1:32" ht="206.25" hidden="1" customHeight="1">
      <c r="A54" s="399"/>
      <c r="B54" s="508"/>
      <c r="C54" s="504"/>
      <c r="D54" s="401"/>
      <c r="E54" s="222"/>
      <c r="F54" s="222"/>
      <c r="G54" s="234" t="s">
        <v>2497</v>
      </c>
      <c r="H54" s="406"/>
      <c r="I54" s="406"/>
      <c r="J54" s="406"/>
      <c r="K54" s="406"/>
      <c r="L54" s="406"/>
      <c r="M54" s="406"/>
      <c r="N54" s="200"/>
      <c r="O54" s="200"/>
      <c r="P54" s="200"/>
      <c r="Q54" s="200"/>
      <c r="R54" s="200"/>
      <c r="S54" s="200"/>
      <c r="T54" s="200"/>
      <c r="U54" s="200"/>
      <c r="V54" s="200"/>
      <c r="W54" s="200"/>
      <c r="X54" s="200"/>
      <c r="Y54" s="200"/>
      <c r="Z54" s="200"/>
      <c r="AA54" s="200"/>
      <c r="AB54" s="200"/>
      <c r="AC54" s="200"/>
      <c r="AD54" s="200"/>
      <c r="AE54" s="200"/>
      <c r="AF54" s="200"/>
    </row>
    <row r="55" spans="1:32" ht="96" hidden="1">
      <c r="A55" s="383"/>
      <c r="B55" s="508"/>
      <c r="C55" s="375"/>
      <c r="D55" s="218" t="s">
        <v>1993</v>
      </c>
      <c r="E55" s="181"/>
      <c r="F55" s="181" t="s">
        <v>2553</v>
      </c>
      <c r="G55" s="181" t="s">
        <v>2238</v>
      </c>
      <c r="H55" s="181"/>
      <c r="I55" s="208" t="s">
        <v>1994</v>
      </c>
      <c r="J55" s="160" t="s">
        <v>1995</v>
      </c>
      <c r="K55" s="161"/>
      <c r="L55" s="161" t="s">
        <v>1996</v>
      </c>
      <c r="M55" s="162" t="s">
        <v>1997</v>
      </c>
      <c r="N55" s="200"/>
      <c r="O55" s="200"/>
      <c r="P55" s="200"/>
      <c r="Q55" s="200"/>
      <c r="R55" s="200"/>
      <c r="S55" s="200"/>
      <c r="T55" s="200"/>
      <c r="U55" s="200"/>
      <c r="V55" s="200"/>
      <c r="W55" s="200"/>
      <c r="X55" s="200"/>
      <c r="Y55" s="200"/>
      <c r="Z55" s="200"/>
      <c r="AA55" s="200"/>
      <c r="AB55" s="200"/>
      <c r="AC55" s="200"/>
      <c r="AD55" s="200"/>
      <c r="AE55" s="200"/>
      <c r="AF55" s="200"/>
    </row>
    <row r="56" spans="1:32" ht="60" hidden="1">
      <c r="A56" s="383"/>
      <c r="B56" s="508"/>
      <c r="C56" s="383"/>
      <c r="D56" s="219" t="s">
        <v>1998</v>
      </c>
      <c r="E56" s="181"/>
      <c r="F56" s="181"/>
      <c r="G56" s="181" t="s">
        <v>2238</v>
      </c>
      <c r="H56" s="181"/>
      <c r="I56" s="210" t="s">
        <v>1999</v>
      </c>
      <c r="J56" s="183" t="s">
        <v>2000</v>
      </c>
      <c r="K56" s="184"/>
      <c r="L56" s="184" t="s">
        <v>2001</v>
      </c>
      <c r="M56" s="185" t="s">
        <v>2002</v>
      </c>
      <c r="N56" s="200"/>
      <c r="O56" s="200"/>
      <c r="P56" s="200"/>
      <c r="Q56" s="200"/>
      <c r="R56" s="200"/>
      <c r="S56" s="200"/>
      <c r="T56" s="200"/>
      <c r="U56" s="200"/>
      <c r="V56" s="200"/>
      <c r="W56" s="200"/>
      <c r="X56" s="200"/>
      <c r="Y56" s="200"/>
      <c r="Z56" s="200"/>
      <c r="AA56" s="200"/>
      <c r="AB56" s="200"/>
      <c r="AC56" s="200"/>
      <c r="AD56" s="200"/>
      <c r="AE56" s="200"/>
      <c r="AF56" s="200"/>
    </row>
    <row r="57" spans="1:32" ht="84" hidden="1">
      <c r="A57" s="383"/>
      <c r="B57" s="508"/>
      <c r="C57" s="384"/>
      <c r="D57" s="219" t="s">
        <v>2003</v>
      </c>
      <c r="E57" s="385"/>
      <c r="F57" s="385"/>
      <c r="G57" s="385" t="s">
        <v>2240</v>
      </c>
      <c r="H57" s="181"/>
      <c r="I57" s="210" t="s">
        <v>2004</v>
      </c>
      <c r="J57" s="183" t="s">
        <v>2263</v>
      </c>
      <c r="K57" s="184"/>
      <c r="L57" s="184" t="s">
        <v>2264</v>
      </c>
      <c r="M57" s="196" t="s">
        <v>2265</v>
      </c>
      <c r="N57" s="200"/>
      <c r="O57" s="200"/>
      <c r="P57" s="200"/>
      <c r="Q57" s="200"/>
      <c r="R57" s="200"/>
      <c r="S57" s="200"/>
      <c r="T57" s="200"/>
      <c r="U57" s="200"/>
      <c r="V57" s="200"/>
      <c r="W57" s="200"/>
      <c r="X57" s="200"/>
      <c r="Y57" s="200"/>
      <c r="Z57" s="200"/>
      <c r="AA57" s="200"/>
      <c r="AB57" s="200"/>
      <c r="AC57" s="200"/>
      <c r="AD57" s="200"/>
      <c r="AE57" s="200"/>
      <c r="AF57" s="200"/>
    </row>
    <row r="58" spans="1:32" ht="126.75" hidden="1" customHeight="1">
      <c r="A58" s="383"/>
      <c r="B58" s="508"/>
      <c r="C58" s="384"/>
      <c r="D58" s="221" t="s">
        <v>2554</v>
      </c>
      <c r="E58" s="221"/>
      <c r="F58" s="221"/>
      <c r="G58" s="244" t="s">
        <v>2240</v>
      </c>
      <c r="H58" s="244" t="s">
        <v>2555</v>
      </c>
      <c r="I58" s="225" t="s">
        <v>2267</v>
      </c>
      <c r="J58" s="226" t="s">
        <v>2556</v>
      </c>
      <c r="K58" s="227" t="s">
        <v>2557</v>
      </c>
      <c r="L58" s="227" t="s">
        <v>2269</v>
      </c>
      <c r="M58" s="228" t="s">
        <v>2270</v>
      </c>
      <c r="N58" s="200"/>
      <c r="O58" s="200"/>
      <c r="P58" s="200"/>
      <c r="Q58" s="200"/>
      <c r="R58" s="200"/>
      <c r="S58" s="200"/>
      <c r="T58" s="200"/>
      <c r="U58" s="200"/>
      <c r="V58" s="200"/>
      <c r="W58" s="200"/>
      <c r="X58" s="200"/>
      <c r="Y58" s="200"/>
      <c r="Z58" s="200"/>
      <c r="AA58" s="200"/>
      <c r="AB58" s="200"/>
      <c r="AC58" s="200"/>
      <c r="AD58" s="200"/>
      <c r="AE58" s="200"/>
      <c r="AF58" s="200"/>
    </row>
    <row r="59" spans="1:32" ht="60" hidden="1">
      <c r="A59" s="383"/>
      <c r="B59" s="508"/>
      <c r="C59" s="383"/>
      <c r="D59" s="217" t="s">
        <v>2008</v>
      </c>
      <c r="E59" s="407"/>
      <c r="F59" s="407"/>
      <c r="G59" s="407" t="s">
        <v>2240</v>
      </c>
      <c r="H59" s="181"/>
      <c r="I59" s="182" t="s">
        <v>2009</v>
      </c>
      <c r="J59" s="183" t="s">
        <v>2010</v>
      </c>
      <c r="K59" s="184"/>
      <c r="L59" s="184" t="s">
        <v>2011</v>
      </c>
      <c r="M59" s="408" t="s">
        <v>2012</v>
      </c>
      <c r="N59" s="200"/>
      <c r="O59" s="200"/>
      <c r="P59" s="200"/>
      <c r="Q59" s="200"/>
      <c r="R59" s="200"/>
      <c r="S59" s="200"/>
      <c r="T59" s="200"/>
      <c r="U59" s="200"/>
      <c r="V59" s="200"/>
      <c r="W59" s="200"/>
      <c r="X59" s="200"/>
      <c r="Y59" s="200"/>
      <c r="Z59" s="200"/>
      <c r="AA59" s="200"/>
      <c r="AB59" s="200"/>
      <c r="AC59" s="200"/>
      <c r="AD59" s="200"/>
      <c r="AE59" s="200"/>
      <c r="AF59" s="200"/>
    </row>
    <row r="60" spans="1:32" ht="123.75" hidden="1" customHeight="1">
      <c r="A60" s="383"/>
      <c r="B60" s="508"/>
      <c r="C60" s="384"/>
      <c r="D60" s="221" t="s">
        <v>2008</v>
      </c>
      <c r="E60" s="221"/>
      <c r="F60" s="221"/>
      <c r="G60" s="244" t="s">
        <v>2240</v>
      </c>
      <c r="H60" s="244" t="s">
        <v>2558</v>
      </c>
      <c r="I60" s="225" t="s">
        <v>2272</v>
      </c>
      <c r="J60" s="226" t="s">
        <v>2559</v>
      </c>
      <c r="K60" s="227" t="s">
        <v>2560</v>
      </c>
      <c r="L60" s="227" t="s">
        <v>2274</v>
      </c>
      <c r="M60" s="228" t="s">
        <v>2275</v>
      </c>
      <c r="N60" s="200"/>
      <c r="O60" s="200"/>
      <c r="P60" s="200"/>
      <c r="Q60" s="200"/>
      <c r="R60" s="200"/>
      <c r="S60" s="200"/>
      <c r="T60" s="200"/>
      <c r="U60" s="200"/>
      <c r="V60" s="200"/>
      <c r="W60" s="200"/>
      <c r="X60" s="200"/>
      <c r="Y60" s="200"/>
      <c r="Z60" s="200"/>
      <c r="AA60" s="200"/>
      <c r="AB60" s="200"/>
      <c r="AC60" s="200"/>
      <c r="AD60" s="200"/>
      <c r="AE60" s="200"/>
      <c r="AF60" s="200"/>
    </row>
    <row r="61" spans="1:32" ht="185.25" hidden="1" customHeight="1">
      <c r="A61" s="383"/>
      <c r="B61" s="508"/>
      <c r="C61" s="383"/>
      <c r="D61" s="221" t="s">
        <v>2561</v>
      </c>
      <c r="E61" s="221"/>
      <c r="F61" s="221"/>
      <c r="G61" s="244" t="s">
        <v>2497</v>
      </c>
      <c r="H61" s="221" t="s">
        <v>2562</v>
      </c>
      <c r="I61" s="230" t="s">
        <v>2272</v>
      </c>
      <c r="J61" s="231" t="s">
        <v>2563</v>
      </c>
      <c r="K61" s="232" t="s">
        <v>2564</v>
      </c>
      <c r="L61" s="232" t="s">
        <v>2565</v>
      </c>
      <c r="M61" s="233" t="s">
        <v>2566</v>
      </c>
      <c r="N61" s="200"/>
      <c r="O61" s="200"/>
      <c r="P61" s="200"/>
      <c r="Q61" s="200"/>
      <c r="R61" s="200"/>
      <c r="S61" s="200"/>
      <c r="T61" s="200"/>
      <c r="U61" s="200"/>
      <c r="V61" s="200"/>
      <c r="W61" s="200"/>
      <c r="X61" s="200"/>
      <c r="Y61" s="200"/>
      <c r="Z61" s="200"/>
      <c r="AA61" s="200"/>
      <c r="AB61" s="200"/>
      <c r="AC61" s="200"/>
      <c r="AD61" s="200"/>
      <c r="AE61" s="200"/>
      <c r="AF61" s="200"/>
    </row>
    <row r="62" spans="1:32" ht="36" hidden="1">
      <c r="A62" s="383"/>
      <c r="B62" s="508"/>
      <c r="C62" s="383"/>
      <c r="D62" s="219" t="s">
        <v>2013</v>
      </c>
      <c r="E62" s="181"/>
      <c r="F62" s="181"/>
      <c r="G62" s="181" t="s">
        <v>2238</v>
      </c>
      <c r="H62" s="181"/>
      <c r="I62" s="210" t="s">
        <v>2014</v>
      </c>
      <c r="J62" s="183" t="s">
        <v>2015</v>
      </c>
      <c r="K62" s="184"/>
      <c r="L62" s="184" t="s">
        <v>2567</v>
      </c>
      <c r="M62" s="185" t="s">
        <v>2017</v>
      </c>
      <c r="N62" s="200"/>
      <c r="O62" s="200"/>
      <c r="P62" s="200"/>
      <c r="Q62" s="200"/>
      <c r="R62" s="200"/>
      <c r="S62" s="200"/>
      <c r="T62" s="200"/>
      <c r="U62" s="200"/>
      <c r="V62" s="200"/>
      <c r="W62" s="200"/>
      <c r="X62" s="200"/>
      <c r="Y62" s="200"/>
      <c r="Z62" s="200"/>
      <c r="AA62" s="200"/>
      <c r="AB62" s="200"/>
      <c r="AC62" s="200"/>
      <c r="AD62" s="200"/>
      <c r="AE62" s="200"/>
      <c r="AF62" s="200"/>
    </row>
    <row r="63" spans="1:32" ht="34.5" hidden="1" customHeight="1">
      <c r="A63" s="399"/>
      <c r="B63" s="504"/>
      <c r="C63" s="399"/>
      <c r="D63" s="240" t="s">
        <v>2018</v>
      </c>
      <c r="E63" s="195"/>
      <c r="F63" s="195"/>
      <c r="G63" s="195" t="s">
        <v>2238</v>
      </c>
      <c r="H63" s="195"/>
      <c r="I63" s="213" t="s">
        <v>2019</v>
      </c>
      <c r="J63" s="190" t="s">
        <v>2020</v>
      </c>
      <c r="K63" s="191"/>
      <c r="L63" s="191" t="s">
        <v>2276</v>
      </c>
      <c r="M63" s="192" t="s">
        <v>2277</v>
      </c>
      <c r="N63" s="200"/>
      <c r="O63" s="200"/>
      <c r="P63" s="200"/>
      <c r="Q63" s="200"/>
      <c r="R63" s="200"/>
      <c r="S63" s="200"/>
      <c r="T63" s="200"/>
      <c r="U63" s="200"/>
      <c r="V63" s="200"/>
      <c r="W63" s="200"/>
      <c r="X63" s="200"/>
      <c r="Y63" s="200"/>
      <c r="Z63" s="200"/>
      <c r="AA63" s="200"/>
      <c r="AB63" s="200"/>
      <c r="AC63" s="200"/>
      <c r="AD63" s="200"/>
      <c r="AE63" s="200"/>
      <c r="AF63" s="200"/>
    </row>
    <row r="64" spans="1:32" ht="13">
      <c r="A64" s="247"/>
      <c r="B64" s="554" t="s">
        <v>2023</v>
      </c>
      <c r="C64" s="508"/>
      <c r="D64" s="508"/>
      <c r="E64" s="248"/>
      <c r="F64" s="248"/>
      <c r="G64" s="248" t="s">
        <v>2278</v>
      </c>
      <c r="H64" s="248"/>
      <c r="I64" s="248"/>
      <c r="J64" s="248"/>
      <c r="K64" s="248"/>
      <c r="L64" s="248"/>
      <c r="M64" s="248"/>
      <c r="N64" s="200"/>
      <c r="O64" s="200"/>
      <c r="P64" s="200"/>
      <c r="Q64" s="200"/>
      <c r="R64" s="200"/>
      <c r="S64" s="200"/>
      <c r="T64" s="200"/>
      <c r="U64" s="200"/>
      <c r="V64" s="200"/>
      <c r="W64" s="200"/>
      <c r="X64" s="200"/>
      <c r="Y64" s="200"/>
      <c r="Z64" s="200"/>
      <c r="AA64" s="200"/>
      <c r="AB64" s="200"/>
      <c r="AC64" s="200"/>
      <c r="AD64" s="200"/>
      <c r="AE64" s="200"/>
      <c r="AF64" s="200"/>
    </row>
    <row r="65" spans="1:32" ht="13">
      <c r="A65" s="247"/>
      <c r="B65" s="247" t="s">
        <v>1</v>
      </c>
      <c r="C65" s="247"/>
      <c r="D65" s="247" t="s">
        <v>1774</v>
      </c>
      <c r="E65" s="248"/>
      <c r="F65" s="248"/>
      <c r="G65" s="248"/>
      <c r="H65" s="248"/>
      <c r="I65" s="247"/>
      <c r="J65" s="247"/>
      <c r="K65" s="247"/>
      <c r="L65" s="247"/>
      <c r="M65" s="247"/>
      <c r="N65" s="200"/>
      <c r="O65" s="200"/>
      <c r="P65" s="200"/>
      <c r="Q65" s="200"/>
      <c r="R65" s="200"/>
      <c r="S65" s="200"/>
      <c r="T65" s="200"/>
      <c r="U65" s="200"/>
      <c r="V65" s="200"/>
      <c r="W65" s="200"/>
      <c r="X65" s="200"/>
      <c r="Y65" s="200"/>
      <c r="Z65" s="200"/>
      <c r="AA65" s="200"/>
      <c r="AB65" s="200"/>
      <c r="AC65" s="200"/>
      <c r="AD65" s="200"/>
      <c r="AE65" s="200"/>
      <c r="AF65" s="200"/>
    </row>
    <row r="66" spans="1:32" ht="148.5" customHeight="1">
      <c r="A66" s="161" t="s">
        <v>2568</v>
      </c>
      <c r="B66" s="596" t="s">
        <v>2569</v>
      </c>
      <c r="C66" s="600" t="s">
        <v>2570</v>
      </c>
      <c r="D66" s="596" t="s">
        <v>58</v>
      </c>
      <c r="E66" s="176"/>
      <c r="F66" s="176" t="s">
        <v>2571</v>
      </c>
      <c r="G66" s="176" t="s">
        <v>1730</v>
      </c>
      <c r="H66" s="176" t="s">
        <v>2572</v>
      </c>
      <c r="I66" s="159" t="s">
        <v>2573</v>
      </c>
      <c r="J66" s="160" t="s">
        <v>2574</v>
      </c>
      <c r="K66" s="161" t="s">
        <v>2575</v>
      </c>
      <c r="L66" s="161" t="s">
        <v>2576</v>
      </c>
      <c r="M66" s="336" t="s">
        <v>2577</v>
      </c>
      <c r="N66" s="355"/>
      <c r="O66" s="355"/>
      <c r="P66" s="355"/>
      <c r="Q66" s="355"/>
      <c r="R66" s="355"/>
      <c r="S66" s="355"/>
      <c r="T66" s="355"/>
      <c r="U66" s="355"/>
      <c r="V66" s="355"/>
      <c r="W66" s="355"/>
      <c r="X66" s="355"/>
      <c r="Y66" s="355"/>
      <c r="Z66" s="355"/>
      <c r="AA66" s="355"/>
      <c r="AB66" s="355"/>
      <c r="AC66" s="355"/>
      <c r="AD66" s="355"/>
      <c r="AE66" s="355"/>
      <c r="AF66" s="355"/>
    </row>
    <row r="67" spans="1:32" ht="69">
      <c r="A67" s="409"/>
      <c r="B67" s="504"/>
      <c r="C67" s="504"/>
      <c r="D67" s="504"/>
      <c r="E67" s="410"/>
      <c r="F67" s="410"/>
      <c r="G67" s="410"/>
      <c r="H67" s="411" t="s">
        <v>2578</v>
      </c>
      <c r="I67" s="410" t="s">
        <v>2579</v>
      </c>
      <c r="J67" s="410" t="s">
        <v>2580</v>
      </c>
      <c r="K67" s="410" t="s">
        <v>2581</v>
      </c>
      <c r="L67" s="410" t="s">
        <v>2582</v>
      </c>
      <c r="M67" s="410" t="s">
        <v>2583</v>
      </c>
      <c r="N67" s="412"/>
      <c r="O67" s="412"/>
      <c r="P67" s="412"/>
      <c r="Q67" s="412"/>
      <c r="R67" s="412"/>
      <c r="S67" s="412"/>
      <c r="T67" s="412"/>
      <c r="U67" s="412"/>
      <c r="V67" s="412"/>
      <c r="W67" s="412"/>
      <c r="X67" s="412"/>
      <c r="Y67" s="412"/>
      <c r="Z67" s="412"/>
      <c r="AA67" s="412"/>
      <c r="AB67" s="412"/>
      <c r="AC67" s="412"/>
      <c r="AD67" s="412"/>
      <c r="AE67" s="412"/>
      <c r="AF67" s="412"/>
    </row>
    <row r="68" spans="1:32" ht="103.5" customHeight="1">
      <c r="A68" s="251"/>
      <c r="B68" s="413" t="s">
        <v>2584</v>
      </c>
      <c r="C68" s="414" t="s">
        <v>2585</v>
      </c>
      <c r="D68" s="161" t="s">
        <v>61</v>
      </c>
      <c r="E68" s="176"/>
      <c r="F68" s="176" t="s">
        <v>2586</v>
      </c>
      <c r="G68" s="176" t="s">
        <v>1730</v>
      </c>
      <c r="H68" s="176"/>
      <c r="I68" s="159" t="s">
        <v>2587</v>
      </c>
      <c r="J68" s="160" t="s">
        <v>2588</v>
      </c>
      <c r="K68" s="161"/>
      <c r="L68" s="161" t="s">
        <v>2589</v>
      </c>
      <c r="M68" s="336" t="s">
        <v>2590</v>
      </c>
      <c r="N68" s="355"/>
      <c r="O68" s="355"/>
      <c r="P68" s="355"/>
      <c r="Q68" s="355"/>
      <c r="R68" s="355"/>
      <c r="S68" s="355"/>
      <c r="T68" s="355"/>
      <c r="U68" s="355"/>
      <c r="V68" s="355"/>
      <c r="W68" s="355"/>
      <c r="X68" s="355"/>
      <c r="Y68" s="355"/>
      <c r="Z68" s="355"/>
      <c r="AA68" s="355"/>
      <c r="AB68" s="355"/>
      <c r="AC68" s="355"/>
      <c r="AD68" s="355"/>
      <c r="AE68" s="355"/>
      <c r="AF68" s="355"/>
    </row>
    <row r="69" spans="1:32" ht="288.75" customHeight="1">
      <c r="A69" s="250"/>
      <c r="B69" s="583" t="s">
        <v>2591</v>
      </c>
      <c r="C69" s="582" t="s">
        <v>2592</v>
      </c>
      <c r="D69" s="566" t="s">
        <v>2593</v>
      </c>
      <c r="E69" s="181"/>
      <c r="F69" s="181" t="s">
        <v>2594</v>
      </c>
      <c r="G69" s="181" t="s">
        <v>1730</v>
      </c>
      <c r="H69" s="181" t="s">
        <v>2595</v>
      </c>
      <c r="I69" s="182" t="s">
        <v>2596</v>
      </c>
      <c r="J69" s="183" t="s">
        <v>2597</v>
      </c>
      <c r="K69" s="184" t="s">
        <v>2598</v>
      </c>
      <c r="L69" s="184" t="s">
        <v>2599</v>
      </c>
      <c r="M69" s="196" t="s">
        <v>2600</v>
      </c>
      <c r="N69" s="200"/>
      <c r="O69" s="200"/>
      <c r="P69" s="200"/>
      <c r="Q69" s="200"/>
      <c r="R69" s="200"/>
      <c r="S69" s="200"/>
      <c r="T69" s="200"/>
      <c r="U69" s="200"/>
      <c r="V69" s="200"/>
      <c r="W69" s="200"/>
      <c r="X69" s="200"/>
      <c r="Y69" s="200"/>
      <c r="Z69" s="200"/>
      <c r="AA69" s="200"/>
      <c r="AB69" s="200"/>
      <c r="AC69" s="200"/>
      <c r="AD69" s="200"/>
      <c r="AE69" s="200"/>
      <c r="AF69" s="200"/>
    </row>
    <row r="70" spans="1:32" ht="87.75" customHeight="1">
      <c r="A70" s="415"/>
      <c r="B70" s="504"/>
      <c r="C70" s="504"/>
      <c r="D70" s="504"/>
      <c r="E70" s="301"/>
      <c r="F70" s="301"/>
      <c r="G70" s="301"/>
      <c r="H70" s="301" t="s">
        <v>2601</v>
      </c>
      <c r="I70" s="301" t="s">
        <v>2602</v>
      </c>
      <c r="J70" s="301" t="s">
        <v>2603</v>
      </c>
      <c r="K70" s="301" t="s">
        <v>2604</v>
      </c>
      <c r="L70" s="301" t="s">
        <v>2605</v>
      </c>
      <c r="M70" s="301" t="s">
        <v>2606</v>
      </c>
      <c r="N70" s="416"/>
      <c r="O70" s="416"/>
      <c r="P70" s="416"/>
      <c r="Q70" s="416"/>
      <c r="R70" s="416"/>
      <c r="S70" s="416"/>
      <c r="T70" s="416"/>
      <c r="U70" s="416"/>
      <c r="V70" s="416"/>
      <c r="W70" s="416"/>
      <c r="X70" s="416"/>
      <c r="Y70" s="416"/>
      <c r="Z70" s="416"/>
      <c r="AA70" s="416"/>
      <c r="AB70" s="416"/>
      <c r="AC70" s="416"/>
      <c r="AD70" s="416"/>
      <c r="AE70" s="416"/>
      <c r="AF70" s="416"/>
    </row>
    <row r="71" spans="1:32" ht="13">
      <c r="A71" s="266"/>
      <c r="B71" s="555" t="s">
        <v>2096</v>
      </c>
      <c r="C71" s="508"/>
      <c r="D71" s="508"/>
      <c r="E71" s="267"/>
      <c r="F71" s="267"/>
      <c r="G71" s="267"/>
      <c r="H71" s="267"/>
      <c r="I71" s="267"/>
      <c r="J71" s="267"/>
      <c r="K71" s="267"/>
      <c r="L71" s="267"/>
      <c r="M71" s="267"/>
      <c r="N71" s="200"/>
      <c r="O71" s="200"/>
      <c r="P71" s="200"/>
      <c r="Q71" s="200"/>
      <c r="R71" s="200"/>
      <c r="S71" s="200"/>
      <c r="T71" s="200"/>
      <c r="U71" s="200"/>
      <c r="V71" s="200"/>
      <c r="W71" s="200"/>
      <c r="X71" s="200"/>
      <c r="Y71" s="200"/>
      <c r="Z71" s="200"/>
      <c r="AA71" s="200"/>
      <c r="AB71" s="200"/>
      <c r="AC71" s="200"/>
      <c r="AD71" s="200"/>
      <c r="AE71" s="200"/>
      <c r="AF71" s="200"/>
    </row>
    <row r="72" spans="1:32" ht="13">
      <c r="A72" s="266"/>
      <c r="B72" s="266" t="s">
        <v>1</v>
      </c>
      <c r="C72" s="266"/>
      <c r="D72" s="266" t="s">
        <v>1774</v>
      </c>
      <c r="E72" s="267"/>
      <c r="F72" s="267"/>
      <c r="G72" s="267" t="s">
        <v>2308</v>
      </c>
      <c r="H72" s="267"/>
      <c r="I72" s="266"/>
      <c r="J72" s="266"/>
      <c r="K72" s="266"/>
      <c r="L72" s="266"/>
      <c r="M72" s="266"/>
      <c r="N72" s="200"/>
      <c r="O72" s="200"/>
      <c r="P72" s="200"/>
      <c r="Q72" s="200"/>
      <c r="R72" s="200"/>
      <c r="S72" s="200"/>
      <c r="T72" s="200"/>
      <c r="U72" s="200"/>
      <c r="V72" s="200"/>
      <c r="W72" s="200"/>
      <c r="X72" s="200"/>
      <c r="Y72" s="200"/>
      <c r="Z72" s="200"/>
      <c r="AA72" s="200"/>
      <c r="AB72" s="200"/>
      <c r="AC72" s="200"/>
      <c r="AD72" s="200"/>
      <c r="AE72" s="200"/>
      <c r="AF72" s="200"/>
    </row>
    <row r="73" spans="1:32" ht="129" customHeight="1">
      <c r="A73" s="284" t="s">
        <v>2607</v>
      </c>
      <c r="B73" s="584" t="s">
        <v>2608</v>
      </c>
      <c r="C73" s="585" t="s">
        <v>2609</v>
      </c>
      <c r="D73" s="585" t="s">
        <v>2610</v>
      </c>
      <c r="E73" s="176"/>
      <c r="F73" s="176" t="s">
        <v>2611</v>
      </c>
      <c r="G73" s="176"/>
      <c r="H73" s="176" t="s">
        <v>2612</v>
      </c>
      <c r="I73" s="159" t="s">
        <v>2613</v>
      </c>
      <c r="J73" s="160" t="s">
        <v>2614</v>
      </c>
      <c r="K73" s="161" t="s">
        <v>2615</v>
      </c>
      <c r="L73" s="161" t="s">
        <v>2616</v>
      </c>
      <c r="M73" s="417"/>
      <c r="N73" s="355"/>
      <c r="O73" s="355"/>
      <c r="P73" s="355"/>
      <c r="Q73" s="355"/>
      <c r="R73" s="355"/>
      <c r="S73" s="355"/>
      <c r="T73" s="355"/>
      <c r="U73" s="355"/>
      <c r="V73" s="355"/>
      <c r="W73" s="355"/>
      <c r="X73" s="355"/>
      <c r="Y73" s="355"/>
      <c r="Z73" s="355"/>
      <c r="AA73" s="355"/>
      <c r="AB73" s="355"/>
      <c r="AC73" s="355"/>
      <c r="AD73" s="355"/>
      <c r="AE73" s="355"/>
      <c r="AF73" s="355"/>
    </row>
    <row r="74" spans="1:32" ht="99" customHeight="1">
      <c r="A74" s="418"/>
      <c r="B74" s="504"/>
      <c r="C74" s="504"/>
      <c r="D74" s="504"/>
      <c r="E74" s="357"/>
      <c r="F74" s="357"/>
      <c r="G74" s="357"/>
      <c r="H74" s="301" t="s">
        <v>2617</v>
      </c>
      <c r="I74" s="301" t="s">
        <v>2618</v>
      </c>
      <c r="J74" s="301" t="s">
        <v>2619</v>
      </c>
      <c r="K74" s="301" t="s">
        <v>2620</v>
      </c>
      <c r="L74" s="301" t="s">
        <v>2621</v>
      </c>
      <c r="M74" s="301" t="s">
        <v>2622</v>
      </c>
      <c r="N74" s="358"/>
      <c r="O74" s="358"/>
      <c r="P74" s="358"/>
      <c r="Q74" s="358"/>
      <c r="R74" s="358"/>
      <c r="S74" s="358"/>
      <c r="T74" s="358"/>
      <c r="U74" s="358"/>
      <c r="V74" s="358"/>
      <c r="W74" s="358"/>
      <c r="X74" s="358"/>
      <c r="Y74" s="358"/>
      <c r="Z74" s="358"/>
      <c r="AA74" s="358"/>
      <c r="AB74" s="358"/>
      <c r="AC74" s="358"/>
      <c r="AD74" s="358"/>
      <c r="AE74" s="358"/>
      <c r="AF74" s="358"/>
    </row>
    <row r="75" spans="1:32" ht="99" customHeight="1">
      <c r="A75" s="272" t="s">
        <v>2607</v>
      </c>
      <c r="B75" s="579" t="s">
        <v>2623</v>
      </c>
      <c r="C75" s="580" t="s">
        <v>2624</v>
      </c>
      <c r="D75" s="581" t="s">
        <v>2625</v>
      </c>
      <c r="E75" s="181"/>
      <c r="F75" s="181" t="s">
        <v>2626</v>
      </c>
      <c r="G75" s="419"/>
      <c r="H75" s="279" t="s">
        <v>2612</v>
      </c>
      <c r="I75" s="210" t="s">
        <v>2627</v>
      </c>
      <c r="J75" s="183" t="s">
        <v>2628</v>
      </c>
      <c r="K75" s="184"/>
      <c r="L75" s="184" t="s">
        <v>2629</v>
      </c>
      <c r="M75" s="185" t="s">
        <v>2630</v>
      </c>
      <c r="N75" s="200"/>
      <c r="O75" s="200"/>
      <c r="P75" s="200"/>
      <c r="Q75" s="200"/>
      <c r="R75" s="200"/>
      <c r="S75" s="200"/>
      <c r="T75" s="200"/>
      <c r="U75" s="200"/>
      <c r="V75" s="200"/>
      <c r="W75" s="200"/>
      <c r="X75" s="200"/>
      <c r="Y75" s="200"/>
      <c r="Z75" s="200"/>
      <c r="AA75" s="200"/>
      <c r="AB75" s="200"/>
      <c r="AC75" s="200"/>
      <c r="AD75" s="200"/>
      <c r="AE75" s="200"/>
      <c r="AF75" s="200"/>
    </row>
    <row r="76" spans="1:32" ht="99" customHeight="1">
      <c r="A76" s="420"/>
      <c r="B76" s="530"/>
      <c r="C76" s="504"/>
      <c r="D76" s="571"/>
      <c r="E76" s="357"/>
      <c r="F76" s="357"/>
      <c r="G76" s="421"/>
      <c r="H76" s="422" t="s">
        <v>2631</v>
      </c>
      <c r="I76" s="423" t="s">
        <v>2632</v>
      </c>
      <c r="J76" s="301" t="s">
        <v>2633</v>
      </c>
      <c r="K76" s="301" t="s">
        <v>2634</v>
      </c>
      <c r="L76" s="301" t="s">
        <v>2635</v>
      </c>
      <c r="M76" s="422" t="s">
        <v>2636</v>
      </c>
      <c r="N76" s="424"/>
      <c r="O76" s="369"/>
      <c r="P76" s="369"/>
      <c r="Q76" s="369"/>
      <c r="R76" s="369"/>
      <c r="S76" s="369"/>
      <c r="T76" s="369"/>
      <c r="U76" s="369"/>
      <c r="V76" s="369"/>
      <c r="W76" s="369"/>
      <c r="X76" s="369"/>
      <c r="Y76" s="369"/>
      <c r="Z76" s="369"/>
      <c r="AA76" s="369"/>
      <c r="AB76" s="369"/>
      <c r="AC76" s="369"/>
      <c r="AD76" s="369"/>
      <c r="AE76" s="369"/>
      <c r="AF76" s="369"/>
    </row>
    <row r="77" spans="1:32" ht="99" customHeight="1">
      <c r="A77" s="200"/>
      <c r="B77" s="200"/>
      <c r="C77" s="200"/>
      <c r="D77" s="200"/>
      <c r="E77" s="286"/>
      <c r="F77" s="286"/>
      <c r="G77" s="286"/>
      <c r="H77" s="425"/>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row>
    <row r="78" spans="1:32" ht="99" customHeight="1">
      <c r="A78" s="200"/>
      <c r="B78" s="200"/>
      <c r="C78" s="200"/>
      <c r="D78" s="200"/>
      <c r="E78" s="286"/>
      <c r="F78" s="286"/>
      <c r="G78" s="286"/>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row>
    <row r="79" spans="1:32" ht="99" customHeight="1">
      <c r="A79" s="200"/>
      <c r="B79" s="200"/>
      <c r="C79" s="200"/>
      <c r="D79" s="200"/>
      <c r="E79" s="286"/>
      <c r="F79" s="286"/>
      <c r="G79" s="286"/>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row>
    <row r="80" spans="1:32" ht="13">
      <c r="A80" s="200"/>
      <c r="B80" s="200"/>
      <c r="C80" s="200"/>
      <c r="D80" s="200"/>
      <c r="E80" s="286"/>
      <c r="F80" s="286"/>
      <c r="G80" s="286"/>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row>
    <row r="81" spans="1:32" ht="13">
      <c r="A81" s="200"/>
      <c r="B81" s="200"/>
      <c r="C81" s="200"/>
      <c r="D81" s="200"/>
      <c r="E81" s="286"/>
      <c r="F81" s="286"/>
      <c r="G81" s="286"/>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row>
    <row r="82" spans="1:32" ht="13">
      <c r="A82" s="200"/>
      <c r="B82" s="200"/>
      <c r="C82" s="200"/>
      <c r="D82" s="200"/>
      <c r="E82" s="286"/>
      <c r="F82" s="286"/>
      <c r="G82" s="286"/>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row>
    <row r="83" spans="1:32" ht="13">
      <c r="A83" s="200"/>
      <c r="B83" s="200"/>
      <c r="C83" s="200"/>
      <c r="D83" s="200"/>
      <c r="E83" s="286"/>
      <c r="F83" s="286"/>
      <c r="G83" s="286"/>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row>
    <row r="84" spans="1:32" ht="13">
      <c r="A84" s="200"/>
      <c r="B84" s="200"/>
      <c r="C84" s="200"/>
      <c r="D84" s="200"/>
      <c r="E84" s="286"/>
      <c r="F84" s="286"/>
      <c r="G84" s="286"/>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row>
    <row r="85" spans="1:32" ht="13">
      <c r="A85" s="200"/>
      <c r="B85" s="200"/>
      <c r="C85" s="200"/>
      <c r="D85" s="200"/>
      <c r="E85" s="286"/>
      <c r="F85" s="286"/>
      <c r="G85" s="286"/>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row>
    <row r="86" spans="1:32" ht="13">
      <c r="A86" s="200"/>
      <c r="B86" s="200"/>
      <c r="C86" s="200"/>
      <c r="D86" s="200"/>
      <c r="E86" s="286"/>
      <c r="F86" s="286"/>
      <c r="G86" s="286"/>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3">
      <c r="A87" s="200"/>
      <c r="B87" s="200"/>
      <c r="C87" s="200"/>
      <c r="D87" s="200"/>
      <c r="E87" s="286"/>
      <c r="F87" s="286"/>
      <c r="G87" s="286"/>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3">
      <c r="A88" s="200"/>
      <c r="B88" s="200"/>
      <c r="C88" s="200"/>
      <c r="D88" s="200"/>
      <c r="E88" s="286"/>
      <c r="F88" s="286"/>
      <c r="G88" s="286"/>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3">
      <c r="A89" s="200"/>
      <c r="B89" s="200"/>
      <c r="C89" s="200"/>
      <c r="D89" s="200"/>
      <c r="E89" s="286"/>
      <c r="F89" s="286"/>
      <c r="G89" s="286"/>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row>
    <row r="90" spans="1:32" ht="13">
      <c r="A90" s="200"/>
      <c r="B90" s="200"/>
      <c r="C90" s="200"/>
      <c r="D90" s="200"/>
      <c r="E90" s="286"/>
      <c r="F90" s="286"/>
      <c r="G90" s="286"/>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row>
    <row r="91" spans="1:32" ht="13">
      <c r="A91" s="200"/>
      <c r="B91" s="200"/>
      <c r="C91" s="200"/>
      <c r="D91" s="200"/>
      <c r="E91" s="286"/>
      <c r="F91" s="286"/>
      <c r="G91" s="286"/>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row>
    <row r="92" spans="1:32" ht="13">
      <c r="A92" s="200"/>
      <c r="B92" s="200"/>
      <c r="C92" s="200"/>
      <c r="D92" s="200"/>
      <c r="E92" s="286"/>
      <c r="F92" s="286"/>
      <c r="G92" s="286"/>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row>
    <row r="93" spans="1:32" ht="13">
      <c r="A93" s="200"/>
      <c r="B93" s="200"/>
      <c r="C93" s="200"/>
      <c r="D93" s="200"/>
      <c r="E93" s="286"/>
      <c r="F93" s="286"/>
      <c r="G93" s="286"/>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row>
    <row r="94" spans="1:32" ht="13">
      <c r="A94" s="200"/>
      <c r="B94" s="200"/>
      <c r="C94" s="200"/>
      <c r="D94" s="200"/>
      <c r="E94" s="286"/>
      <c r="F94" s="286"/>
      <c r="G94" s="286"/>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row>
    <row r="95" spans="1:32" ht="13">
      <c r="A95" s="200"/>
      <c r="B95" s="200"/>
      <c r="C95" s="200"/>
      <c r="D95" s="200"/>
      <c r="E95" s="286"/>
      <c r="F95" s="286"/>
      <c r="G95" s="286"/>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row>
    <row r="96" spans="1:32" ht="13">
      <c r="A96" s="200"/>
      <c r="B96" s="200"/>
      <c r="C96" s="200"/>
      <c r="D96" s="200"/>
      <c r="E96" s="286"/>
      <c r="F96" s="286"/>
      <c r="G96" s="286"/>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row>
    <row r="97" spans="1:32" ht="13">
      <c r="A97" s="200"/>
      <c r="B97" s="200"/>
      <c r="C97" s="200"/>
      <c r="D97" s="200"/>
      <c r="E97" s="286"/>
      <c r="F97" s="286"/>
      <c r="G97" s="286"/>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row>
    <row r="98" spans="1:32" ht="13">
      <c r="A98" s="200"/>
      <c r="B98" s="200"/>
      <c r="C98" s="200"/>
      <c r="D98" s="200"/>
      <c r="E98" s="286"/>
      <c r="F98" s="286"/>
      <c r="G98" s="286"/>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row>
    <row r="99" spans="1:32" ht="13">
      <c r="A99" s="200"/>
      <c r="B99" s="200"/>
      <c r="C99" s="200"/>
      <c r="D99" s="200"/>
      <c r="E99" s="286"/>
      <c r="F99" s="286"/>
      <c r="G99" s="286"/>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row>
    <row r="100" spans="1:32" ht="13">
      <c r="A100" s="200"/>
      <c r="B100" s="200"/>
      <c r="C100" s="200"/>
      <c r="D100" s="200"/>
      <c r="E100" s="286"/>
      <c r="F100" s="286"/>
      <c r="G100" s="286"/>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row>
    <row r="101" spans="1:32" ht="13">
      <c r="A101" s="200"/>
      <c r="B101" s="200"/>
      <c r="C101" s="200"/>
      <c r="D101" s="200"/>
      <c r="E101" s="286"/>
      <c r="F101" s="286"/>
      <c r="G101" s="286"/>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row>
    <row r="102" spans="1:32" ht="13">
      <c r="A102" s="200"/>
      <c r="B102" s="200"/>
      <c r="C102" s="200"/>
      <c r="D102" s="200"/>
      <c r="E102" s="286"/>
      <c r="F102" s="286"/>
      <c r="G102" s="286"/>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row>
    <row r="103" spans="1:32" ht="13">
      <c r="A103" s="200"/>
      <c r="B103" s="200"/>
      <c r="C103" s="200"/>
      <c r="D103" s="200"/>
      <c r="E103" s="286"/>
      <c r="F103" s="286"/>
      <c r="G103" s="286"/>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row>
    <row r="104" spans="1:32" ht="13">
      <c r="A104" s="200"/>
      <c r="B104" s="200"/>
      <c r="C104" s="200"/>
      <c r="D104" s="200"/>
      <c r="E104" s="286"/>
      <c r="F104" s="286"/>
      <c r="G104" s="286"/>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row>
    <row r="105" spans="1:32" ht="13">
      <c r="A105" s="200"/>
      <c r="B105" s="200"/>
      <c r="C105" s="200"/>
      <c r="D105" s="200"/>
      <c r="E105" s="286"/>
      <c r="F105" s="286"/>
      <c r="G105" s="286"/>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row>
    <row r="106" spans="1:32" ht="13">
      <c r="A106" s="200"/>
      <c r="B106" s="200"/>
      <c r="C106" s="200"/>
      <c r="D106" s="200"/>
      <c r="E106" s="286"/>
      <c r="F106" s="286"/>
      <c r="G106" s="286"/>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row>
    <row r="107" spans="1:32" ht="13">
      <c r="A107" s="200"/>
      <c r="B107" s="200"/>
      <c r="C107" s="200"/>
      <c r="D107" s="200"/>
      <c r="E107" s="286"/>
      <c r="F107" s="286"/>
      <c r="G107" s="286"/>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row>
    <row r="108" spans="1:32" ht="13">
      <c r="A108" s="200"/>
      <c r="B108" s="200"/>
      <c r="C108" s="200"/>
      <c r="D108" s="200"/>
      <c r="E108" s="286"/>
      <c r="F108" s="286"/>
      <c r="G108" s="286"/>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row>
    <row r="109" spans="1:32" ht="13">
      <c r="A109" s="200"/>
      <c r="B109" s="200"/>
      <c r="C109" s="200"/>
      <c r="D109" s="200"/>
      <c r="E109" s="286"/>
      <c r="F109" s="286"/>
      <c r="G109" s="286"/>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row>
    <row r="110" spans="1:32" ht="13">
      <c r="A110" s="200"/>
      <c r="B110" s="200"/>
      <c r="C110" s="200"/>
      <c r="D110" s="200"/>
      <c r="E110" s="286"/>
      <c r="F110" s="286"/>
      <c r="G110" s="286"/>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row>
    <row r="111" spans="1:32" ht="13">
      <c r="A111" s="200"/>
      <c r="B111" s="200"/>
      <c r="C111" s="200"/>
      <c r="D111" s="200"/>
      <c r="E111" s="286"/>
      <c r="F111" s="286"/>
      <c r="G111" s="286"/>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row>
    <row r="112" spans="1:32" ht="13">
      <c r="A112" s="200"/>
      <c r="B112" s="200"/>
      <c r="C112" s="200"/>
      <c r="D112" s="200"/>
      <c r="E112" s="286"/>
      <c r="F112" s="286"/>
      <c r="G112" s="286"/>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row>
    <row r="113" spans="1:32" ht="13">
      <c r="A113" s="200"/>
      <c r="B113" s="200"/>
      <c r="C113" s="200"/>
      <c r="D113" s="200"/>
      <c r="E113" s="286"/>
      <c r="F113" s="286"/>
      <c r="G113" s="286"/>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row>
    <row r="114" spans="1:32" ht="13">
      <c r="A114" s="200"/>
      <c r="B114" s="200"/>
      <c r="C114" s="200"/>
      <c r="D114" s="200"/>
      <c r="E114" s="286"/>
      <c r="F114" s="286"/>
      <c r="G114" s="286"/>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row>
    <row r="115" spans="1:32" ht="13">
      <c r="A115" s="200"/>
      <c r="B115" s="200"/>
      <c r="C115" s="200"/>
      <c r="D115" s="200"/>
      <c r="E115" s="286"/>
      <c r="F115" s="286"/>
      <c r="G115" s="286"/>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row>
    <row r="116" spans="1:32" ht="13">
      <c r="A116" s="200"/>
      <c r="B116" s="200"/>
      <c r="C116" s="200"/>
      <c r="D116" s="200"/>
      <c r="E116" s="286"/>
      <c r="F116" s="286"/>
      <c r="G116" s="286"/>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row>
    <row r="117" spans="1:32" ht="13">
      <c r="A117" s="200"/>
      <c r="B117" s="200"/>
      <c r="C117" s="200"/>
      <c r="D117" s="200"/>
      <c r="E117" s="286"/>
      <c r="F117" s="286"/>
      <c r="G117" s="286"/>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row>
    <row r="118" spans="1:32" ht="13">
      <c r="A118" s="200"/>
      <c r="B118" s="200"/>
      <c r="C118" s="200"/>
      <c r="D118" s="200"/>
      <c r="E118" s="286"/>
      <c r="F118" s="286"/>
      <c r="G118" s="286"/>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row>
    <row r="119" spans="1:32" ht="13">
      <c r="A119" s="200"/>
      <c r="B119" s="200"/>
      <c r="C119" s="200"/>
      <c r="D119" s="200"/>
      <c r="E119" s="286"/>
      <c r="F119" s="286"/>
      <c r="G119" s="286"/>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row>
    <row r="120" spans="1:32" ht="13">
      <c r="A120" s="200"/>
      <c r="B120" s="200"/>
      <c r="C120" s="200"/>
      <c r="D120" s="200"/>
      <c r="E120" s="286"/>
      <c r="F120" s="286"/>
      <c r="G120" s="286"/>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row>
    <row r="121" spans="1:32" ht="13">
      <c r="A121" s="200"/>
      <c r="B121" s="200"/>
      <c r="C121" s="200"/>
      <c r="D121" s="200"/>
      <c r="E121" s="286"/>
      <c r="F121" s="286"/>
      <c r="G121" s="286"/>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row>
    <row r="122" spans="1:32" ht="13">
      <c r="A122" s="200"/>
      <c r="B122" s="200"/>
      <c r="C122" s="200"/>
      <c r="D122" s="200"/>
      <c r="E122" s="286"/>
      <c r="F122" s="286"/>
      <c r="G122" s="286"/>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row>
    <row r="123" spans="1:32" ht="13">
      <c r="A123" s="200"/>
      <c r="B123" s="200"/>
      <c r="C123" s="200"/>
      <c r="D123" s="200"/>
      <c r="E123" s="286"/>
      <c r="F123" s="286"/>
      <c r="G123" s="286"/>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row>
    <row r="124" spans="1:32" ht="13">
      <c r="A124" s="200"/>
      <c r="B124" s="200"/>
      <c r="C124" s="200"/>
      <c r="D124" s="200"/>
      <c r="E124" s="286"/>
      <c r="F124" s="286"/>
      <c r="G124" s="286"/>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row>
    <row r="125" spans="1:32" ht="13">
      <c r="A125" s="200"/>
      <c r="B125" s="200"/>
      <c r="C125" s="200"/>
      <c r="D125" s="200"/>
      <c r="E125" s="286"/>
      <c r="F125" s="286"/>
      <c r="G125" s="286"/>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row>
    <row r="126" spans="1:32" ht="13">
      <c r="A126" s="200"/>
      <c r="B126" s="200"/>
      <c r="C126" s="200"/>
      <c r="D126" s="200"/>
      <c r="E126" s="286"/>
      <c r="F126" s="286"/>
      <c r="G126" s="286"/>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row>
    <row r="127" spans="1:32" ht="13">
      <c r="A127" s="200"/>
      <c r="B127" s="200"/>
      <c r="C127" s="200"/>
      <c r="D127" s="200"/>
      <c r="E127" s="286"/>
      <c r="F127" s="286"/>
      <c r="G127" s="286"/>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row>
    <row r="128" spans="1:32" ht="13">
      <c r="A128" s="200"/>
      <c r="B128" s="200"/>
      <c r="C128" s="200"/>
      <c r="D128" s="200"/>
      <c r="E128" s="286"/>
      <c r="F128" s="286"/>
      <c r="G128" s="286"/>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row>
    <row r="129" spans="1:32" ht="13">
      <c r="A129" s="200"/>
      <c r="B129" s="200"/>
      <c r="C129" s="200"/>
      <c r="D129" s="200"/>
      <c r="E129" s="286"/>
      <c r="F129" s="286"/>
      <c r="G129" s="286"/>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row>
    <row r="130" spans="1:32" ht="13">
      <c r="A130" s="200"/>
      <c r="B130" s="200"/>
      <c r="C130" s="200"/>
      <c r="D130" s="200"/>
      <c r="E130" s="286"/>
      <c r="F130" s="286"/>
      <c r="G130" s="286"/>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row>
    <row r="131" spans="1:32" ht="13">
      <c r="A131" s="200"/>
      <c r="B131" s="200"/>
      <c r="C131" s="200"/>
      <c r="D131" s="200"/>
      <c r="E131" s="286"/>
      <c r="F131" s="286"/>
      <c r="G131" s="286"/>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row>
    <row r="132" spans="1:32" ht="13">
      <c r="A132" s="200"/>
      <c r="B132" s="200"/>
      <c r="C132" s="200"/>
      <c r="D132" s="200"/>
      <c r="E132" s="286"/>
      <c r="F132" s="286"/>
      <c r="G132" s="286"/>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row>
    <row r="133" spans="1:32" ht="13">
      <c r="A133" s="200"/>
      <c r="B133" s="200"/>
      <c r="C133" s="200"/>
      <c r="D133" s="200"/>
      <c r="E133" s="286"/>
      <c r="F133" s="286"/>
      <c r="G133" s="286"/>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row>
    <row r="134" spans="1:32" ht="13">
      <c r="A134" s="200"/>
      <c r="B134" s="200"/>
      <c r="C134" s="200"/>
      <c r="D134" s="200"/>
      <c r="E134" s="286"/>
      <c r="F134" s="286"/>
      <c r="G134" s="286"/>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row>
    <row r="135" spans="1:32" ht="13">
      <c r="A135" s="200"/>
      <c r="B135" s="200"/>
      <c r="C135" s="200"/>
      <c r="D135" s="200"/>
      <c r="E135" s="286"/>
      <c r="F135" s="286"/>
      <c r="G135" s="286"/>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row>
    <row r="136" spans="1:32" ht="13">
      <c r="A136" s="200"/>
      <c r="B136" s="200"/>
      <c r="C136" s="200"/>
      <c r="D136" s="200"/>
      <c r="E136" s="286"/>
      <c r="F136" s="286"/>
      <c r="G136" s="286"/>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row>
    <row r="137" spans="1:32" ht="13">
      <c r="A137" s="200"/>
      <c r="B137" s="200"/>
      <c r="C137" s="200"/>
      <c r="D137" s="200"/>
      <c r="E137" s="286"/>
      <c r="F137" s="286"/>
      <c r="G137" s="286"/>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row>
    <row r="138" spans="1:32" ht="13">
      <c r="A138" s="200"/>
      <c r="B138" s="200"/>
      <c r="C138" s="200"/>
      <c r="D138" s="200"/>
      <c r="E138" s="286"/>
      <c r="F138" s="286"/>
      <c r="G138" s="286"/>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row>
    <row r="139" spans="1:32" ht="13">
      <c r="A139" s="200"/>
      <c r="B139" s="200"/>
      <c r="C139" s="200"/>
      <c r="D139" s="200"/>
      <c r="E139" s="286"/>
      <c r="F139" s="286"/>
      <c r="G139" s="286"/>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row>
    <row r="140" spans="1:32" ht="13">
      <c r="A140" s="200"/>
      <c r="B140" s="200"/>
      <c r="C140" s="200"/>
      <c r="D140" s="200"/>
      <c r="E140" s="286"/>
      <c r="F140" s="286"/>
      <c r="G140" s="286"/>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row>
    <row r="141" spans="1:32" ht="13">
      <c r="A141" s="200"/>
      <c r="B141" s="200"/>
      <c r="C141" s="200"/>
      <c r="D141" s="200"/>
      <c r="E141" s="286"/>
      <c r="F141" s="286"/>
      <c r="G141" s="286"/>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row>
    <row r="142" spans="1:32" ht="13">
      <c r="A142" s="200"/>
      <c r="B142" s="200"/>
      <c r="C142" s="200"/>
      <c r="D142" s="200"/>
      <c r="E142" s="286"/>
      <c r="F142" s="286"/>
      <c r="G142" s="286"/>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row>
    <row r="143" spans="1:32" ht="13">
      <c r="A143" s="200"/>
      <c r="B143" s="200"/>
      <c r="C143" s="200"/>
      <c r="D143" s="200"/>
      <c r="E143" s="286"/>
      <c r="F143" s="286"/>
      <c r="G143" s="286"/>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row>
    <row r="144" spans="1:32" ht="13">
      <c r="A144" s="200"/>
      <c r="B144" s="200"/>
      <c r="C144" s="200"/>
      <c r="D144" s="200"/>
      <c r="E144" s="286"/>
      <c r="F144" s="286"/>
      <c r="G144" s="286"/>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row>
    <row r="145" spans="1:32" ht="13">
      <c r="A145" s="200"/>
      <c r="B145" s="200"/>
      <c r="C145" s="200"/>
      <c r="D145" s="200"/>
      <c r="E145" s="286"/>
      <c r="F145" s="286"/>
      <c r="G145" s="286"/>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row>
    <row r="146" spans="1:32" ht="13">
      <c r="A146" s="200"/>
      <c r="B146" s="200"/>
      <c r="C146" s="200"/>
      <c r="D146" s="200"/>
      <c r="E146" s="286"/>
      <c r="F146" s="286"/>
      <c r="G146" s="286"/>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row>
    <row r="147" spans="1:32" ht="13">
      <c r="A147" s="200"/>
      <c r="B147" s="200"/>
      <c r="C147" s="200"/>
      <c r="D147" s="200"/>
      <c r="E147" s="286"/>
      <c r="F147" s="286"/>
      <c r="G147" s="286"/>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row>
    <row r="148" spans="1:32" ht="13">
      <c r="A148" s="200"/>
      <c r="B148" s="200"/>
      <c r="C148" s="200"/>
      <c r="D148" s="200"/>
      <c r="E148" s="286"/>
      <c r="F148" s="286"/>
      <c r="G148" s="286"/>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row>
    <row r="149" spans="1:32" ht="13">
      <c r="A149" s="200"/>
      <c r="B149" s="200"/>
      <c r="C149" s="200"/>
      <c r="D149" s="200"/>
      <c r="E149" s="286"/>
      <c r="F149" s="286"/>
      <c r="G149" s="286"/>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row>
    <row r="150" spans="1:32" ht="13">
      <c r="A150" s="200"/>
      <c r="B150" s="200"/>
      <c r="C150" s="200"/>
      <c r="D150" s="200"/>
      <c r="E150" s="286"/>
      <c r="F150" s="286"/>
      <c r="G150" s="286"/>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row>
    <row r="151" spans="1:32" ht="13">
      <c r="A151" s="200"/>
      <c r="B151" s="200"/>
      <c r="C151" s="200"/>
      <c r="D151" s="200"/>
      <c r="E151" s="286"/>
      <c r="F151" s="286"/>
      <c r="G151" s="286"/>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row>
    <row r="152" spans="1:32" ht="13">
      <c r="A152" s="200"/>
      <c r="B152" s="200"/>
      <c r="C152" s="200"/>
      <c r="D152" s="200"/>
      <c r="E152" s="286"/>
      <c r="F152" s="286"/>
      <c r="G152" s="286"/>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row>
    <row r="153" spans="1:32" ht="13">
      <c r="A153" s="200"/>
      <c r="B153" s="200"/>
      <c r="C153" s="200"/>
      <c r="D153" s="200"/>
      <c r="E153" s="286"/>
      <c r="F153" s="286"/>
      <c r="G153" s="286"/>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row>
    <row r="154" spans="1:32" ht="13">
      <c r="A154" s="200"/>
      <c r="B154" s="200"/>
      <c r="C154" s="200"/>
      <c r="D154" s="200"/>
      <c r="E154" s="286"/>
      <c r="F154" s="286"/>
      <c r="G154" s="286"/>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row>
    <row r="155" spans="1:32" ht="13">
      <c r="A155" s="200"/>
      <c r="B155" s="200"/>
      <c r="C155" s="200"/>
      <c r="D155" s="200"/>
      <c r="E155" s="286"/>
      <c r="F155" s="286"/>
      <c r="G155" s="286"/>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row>
    <row r="156" spans="1:32" ht="13">
      <c r="A156" s="200"/>
      <c r="B156" s="200"/>
      <c r="C156" s="200"/>
      <c r="D156" s="200"/>
      <c r="E156" s="286"/>
      <c r="F156" s="286"/>
      <c r="G156" s="286"/>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row>
    <row r="157" spans="1:32" ht="13">
      <c r="A157" s="200"/>
      <c r="B157" s="200"/>
      <c r="C157" s="200"/>
      <c r="D157" s="200"/>
      <c r="E157" s="286"/>
      <c r="F157" s="286"/>
      <c r="G157" s="286"/>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row>
    <row r="158" spans="1:32" ht="13">
      <c r="A158" s="200"/>
      <c r="B158" s="200"/>
      <c r="C158" s="200"/>
      <c r="D158" s="200"/>
      <c r="E158" s="286"/>
      <c r="F158" s="286"/>
      <c r="G158" s="286"/>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row>
    <row r="159" spans="1:32" ht="13">
      <c r="A159" s="200"/>
      <c r="B159" s="200"/>
      <c r="C159" s="200"/>
      <c r="D159" s="200"/>
      <c r="E159" s="286"/>
      <c r="F159" s="286"/>
      <c r="G159" s="286"/>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row>
    <row r="160" spans="1:32" ht="13">
      <c r="A160" s="200"/>
      <c r="B160" s="200"/>
      <c r="C160" s="200"/>
      <c r="D160" s="200"/>
      <c r="E160" s="286"/>
      <c r="F160" s="286"/>
      <c r="G160" s="286"/>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row>
    <row r="161" spans="1:32" ht="13">
      <c r="A161" s="200"/>
      <c r="B161" s="200"/>
      <c r="C161" s="200"/>
      <c r="D161" s="200"/>
      <c r="E161" s="286"/>
      <c r="F161" s="286"/>
      <c r="G161" s="286"/>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row>
    <row r="162" spans="1:32" ht="13">
      <c r="A162" s="200"/>
      <c r="B162" s="200"/>
      <c r="C162" s="200"/>
      <c r="D162" s="200"/>
      <c r="E162" s="286"/>
      <c r="F162" s="286"/>
      <c r="G162" s="286"/>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row>
    <row r="163" spans="1:32" ht="13">
      <c r="A163" s="200"/>
      <c r="B163" s="200"/>
      <c r="C163" s="200"/>
      <c r="D163" s="200"/>
      <c r="E163" s="286"/>
      <c r="F163" s="286"/>
      <c r="G163" s="286"/>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row>
    <row r="164" spans="1:32" ht="13">
      <c r="A164" s="200"/>
      <c r="B164" s="200"/>
      <c r="C164" s="200"/>
      <c r="D164" s="200"/>
      <c r="E164" s="286"/>
      <c r="F164" s="286"/>
      <c r="G164" s="286"/>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row>
    <row r="165" spans="1:32" ht="13">
      <c r="A165" s="200"/>
      <c r="B165" s="200"/>
      <c r="C165" s="200"/>
      <c r="D165" s="200"/>
      <c r="E165" s="286"/>
      <c r="F165" s="286"/>
      <c r="G165" s="286"/>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row>
    <row r="166" spans="1:32" ht="13">
      <c r="A166" s="200"/>
      <c r="B166" s="200"/>
      <c r="C166" s="200"/>
      <c r="D166" s="200"/>
      <c r="E166" s="286"/>
      <c r="F166" s="286"/>
      <c r="G166" s="286"/>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row>
    <row r="167" spans="1:32" ht="13">
      <c r="A167" s="200"/>
      <c r="B167" s="200"/>
      <c r="C167" s="200"/>
      <c r="D167" s="200"/>
      <c r="E167" s="286"/>
      <c r="F167" s="286"/>
      <c r="G167" s="286"/>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row>
    <row r="168" spans="1:32" ht="13">
      <c r="A168" s="200"/>
      <c r="B168" s="200"/>
      <c r="C168" s="200"/>
      <c r="D168" s="200"/>
      <c r="E168" s="286"/>
      <c r="F168" s="286"/>
      <c r="G168" s="286"/>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row>
    <row r="169" spans="1:32" ht="13">
      <c r="A169" s="200"/>
      <c r="B169" s="200"/>
      <c r="C169" s="200"/>
      <c r="D169" s="200"/>
      <c r="E169" s="286"/>
      <c r="F169" s="286"/>
      <c r="G169" s="286"/>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row>
    <row r="170" spans="1:32" ht="13">
      <c r="A170" s="200"/>
      <c r="B170" s="200"/>
      <c r="C170" s="200"/>
      <c r="D170" s="200"/>
      <c r="E170" s="286"/>
      <c r="F170" s="286"/>
      <c r="G170" s="286"/>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row>
    <row r="171" spans="1:32" ht="13">
      <c r="A171" s="200"/>
      <c r="B171" s="200"/>
      <c r="C171" s="200"/>
      <c r="D171" s="200"/>
      <c r="E171" s="286"/>
      <c r="F171" s="286"/>
      <c r="G171" s="286"/>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row>
    <row r="172" spans="1:32" ht="13">
      <c r="A172" s="200"/>
      <c r="B172" s="200"/>
      <c r="C172" s="200"/>
      <c r="D172" s="200"/>
      <c r="E172" s="286"/>
      <c r="F172" s="286"/>
      <c r="G172" s="286"/>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row>
    <row r="173" spans="1:32" ht="13">
      <c r="A173" s="200"/>
      <c r="B173" s="200"/>
      <c r="C173" s="200"/>
      <c r="D173" s="200"/>
      <c r="E173" s="286"/>
      <c r="F173" s="286"/>
      <c r="G173" s="286"/>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row>
    <row r="174" spans="1:32" ht="13">
      <c r="A174" s="200"/>
      <c r="B174" s="200"/>
      <c r="C174" s="200"/>
      <c r="D174" s="200"/>
      <c r="E174" s="286"/>
      <c r="F174" s="286"/>
      <c r="G174" s="286"/>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row>
    <row r="175" spans="1:32" ht="13">
      <c r="A175" s="200"/>
      <c r="B175" s="200"/>
      <c r="C175" s="200"/>
      <c r="D175" s="200"/>
      <c r="E175" s="286"/>
      <c r="F175" s="286"/>
      <c r="G175" s="286"/>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row>
    <row r="176" spans="1:32" ht="13">
      <c r="A176" s="200"/>
      <c r="B176" s="200"/>
      <c r="C176" s="200"/>
      <c r="D176" s="200"/>
      <c r="E176" s="286"/>
      <c r="F176" s="286"/>
      <c r="G176" s="286"/>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row>
    <row r="177" spans="1:32" ht="13">
      <c r="A177" s="200"/>
      <c r="B177" s="200"/>
      <c r="C177" s="200"/>
      <c r="D177" s="200"/>
      <c r="E177" s="286"/>
      <c r="F177" s="286"/>
      <c r="G177" s="286"/>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row>
    <row r="178" spans="1:32" ht="13">
      <c r="A178" s="200"/>
      <c r="B178" s="200"/>
      <c r="C178" s="200"/>
      <c r="D178" s="200"/>
      <c r="E178" s="286"/>
      <c r="F178" s="286"/>
      <c r="G178" s="286"/>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row>
    <row r="179" spans="1:32" ht="13">
      <c r="A179" s="200"/>
      <c r="B179" s="200"/>
      <c r="C179" s="200"/>
      <c r="D179" s="200"/>
      <c r="E179" s="286"/>
      <c r="F179" s="286"/>
      <c r="G179" s="286"/>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row>
    <row r="180" spans="1:32" ht="13">
      <c r="A180" s="200"/>
      <c r="B180" s="200"/>
      <c r="C180" s="200"/>
      <c r="D180" s="200"/>
      <c r="E180" s="286"/>
      <c r="F180" s="286"/>
      <c r="G180" s="286"/>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row>
    <row r="181" spans="1:32" ht="13">
      <c r="A181" s="200"/>
      <c r="B181" s="200"/>
      <c r="C181" s="200"/>
      <c r="D181" s="200"/>
      <c r="E181" s="286"/>
      <c r="F181" s="286"/>
      <c r="G181" s="286"/>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row>
    <row r="182" spans="1:32" ht="13">
      <c r="A182" s="200"/>
      <c r="B182" s="200"/>
      <c r="C182" s="200"/>
      <c r="D182" s="200"/>
      <c r="E182" s="286"/>
      <c r="F182" s="286"/>
      <c r="G182" s="286"/>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row>
    <row r="183" spans="1:32" ht="13">
      <c r="A183" s="200"/>
      <c r="B183" s="200"/>
      <c r="C183" s="200"/>
      <c r="D183" s="200"/>
      <c r="E183" s="286"/>
      <c r="F183" s="286"/>
      <c r="G183" s="286"/>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row>
    <row r="184" spans="1:32" ht="13">
      <c r="A184" s="200"/>
      <c r="B184" s="200"/>
      <c r="C184" s="200"/>
      <c r="D184" s="200"/>
      <c r="E184" s="286"/>
      <c r="F184" s="286"/>
      <c r="G184" s="286"/>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row>
    <row r="185" spans="1:32" ht="13">
      <c r="A185" s="200"/>
      <c r="B185" s="200"/>
      <c r="C185" s="200"/>
      <c r="D185" s="200"/>
      <c r="E185" s="286"/>
      <c r="F185" s="286"/>
      <c r="G185" s="286"/>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row>
    <row r="186" spans="1:32" ht="13">
      <c r="A186" s="200"/>
      <c r="B186" s="200"/>
      <c r="C186" s="200"/>
      <c r="D186" s="200"/>
      <c r="E186" s="286"/>
      <c r="F186" s="286"/>
      <c r="G186" s="286"/>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row>
    <row r="187" spans="1:32" ht="13">
      <c r="A187" s="200"/>
      <c r="B187" s="200"/>
      <c r="C187" s="200"/>
      <c r="D187" s="200"/>
      <c r="E187" s="286"/>
      <c r="F187" s="286"/>
      <c r="G187" s="286"/>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row>
    <row r="188" spans="1:32" ht="13">
      <c r="A188" s="200"/>
      <c r="B188" s="200"/>
      <c r="C188" s="200"/>
      <c r="D188" s="200"/>
      <c r="E188" s="286"/>
      <c r="F188" s="286"/>
      <c r="G188" s="286"/>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row>
    <row r="189" spans="1:32" ht="13">
      <c r="A189" s="200"/>
      <c r="B189" s="200"/>
      <c r="C189" s="200"/>
      <c r="D189" s="200"/>
      <c r="E189" s="286"/>
      <c r="F189" s="286"/>
      <c r="G189" s="286"/>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row>
    <row r="190" spans="1:32" ht="13">
      <c r="A190" s="200"/>
      <c r="B190" s="200"/>
      <c r="C190" s="200"/>
      <c r="D190" s="200"/>
      <c r="E190" s="286"/>
      <c r="F190" s="286"/>
      <c r="G190" s="286"/>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row>
    <row r="191" spans="1:32" ht="13">
      <c r="A191" s="200"/>
      <c r="B191" s="200"/>
      <c r="C191" s="200"/>
      <c r="D191" s="200"/>
      <c r="E191" s="286"/>
      <c r="F191" s="286"/>
      <c r="G191" s="286"/>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row>
    <row r="192" spans="1:32" ht="13">
      <c r="A192" s="200"/>
      <c r="B192" s="200"/>
      <c r="C192" s="200"/>
      <c r="D192" s="200"/>
      <c r="E192" s="286"/>
      <c r="F192" s="286"/>
      <c r="G192" s="286"/>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row>
    <row r="193" spans="1:32" ht="13">
      <c r="A193" s="200"/>
      <c r="B193" s="200"/>
      <c r="C193" s="200"/>
      <c r="D193" s="200"/>
      <c r="E193" s="286"/>
      <c r="F193" s="286"/>
      <c r="G193" s="286"/>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row>
    <row r="194" spans="1:32" ht="13">
      <c r="A194" s="200"/>
      <c r="B194" s="200"/>
      <c r="C194" s="200"/>
      <c r="D194" s="200"/>
      <c r="E194" s="286"/>
      <c r="F194" s="286"/>
      <c r="G194" s="286"/>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row>
    <row r="195" spans="1:32" ht="13">
      <c r="A195" s="200"/>
      <c r="B195" s="200"/>
      <c r="C195" s="200"/>
      <c r="D195" s="200"/>
      <c r="E195" s="286"/>
      <c r="F195" s="286"/>
      <c r="G195" s="286"/>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row>
    <row r="196" spans="1:32" ht="13">
      <c r="A196" s="200"/>
      <c r="B196" s="200"/>
      <c r="C196" s="200"/>
      <c r="D196" s="200"/>
      <c r="E196" s="286"/>
      <c r="F196" s="286"/>
      <c r="G196" s="286"/>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row>
    <row r="197" spans="1:32" ht="13">
      <c r="A197" s="200"/>
      <c r="B197" s="200"/>
      <c r="C197" s="200"/>
      <c r="D197" s="200"/>
      <c r="E197" s="286"/>
      <c r="F197" s="286"/>
      <c r="G197" s="286"/>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row>
    <row r="198" spans="1:32" ht="13">
      <c r="A198" s="200"/>
      <c r="B198" s="200"/>
      <c r="C198" s="200"/>
      <c r="D198" s="200"/>
      <c r="E198" s="286"/>
      <c r="F198" s="286"/>
      <c r="G198" s="286"/>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row>
    <row r="199" spans="1:32" ht="13">
      <c r="A199" s="200"/>
      <c r="B199" s="200"/>
      <c r="C199" s="200"/>
      <c r="D199" s="200"/>
      <c r="E199" s="286"/>
      <c r="F199" s="286"/>
      <c r="G199" s="286"/>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row>
    <row r="200" spans="1:32" ht="13">
      <c r="A200" s="200"/>
      <c r="B200" s="200"/>
      <c r="C200" s="200"/>
      <c r="D200" s="200"/>
      <c r="E200" s="286"/>
      <c r="F200" s="286"/>
      <c r="G200" s="286"/>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row>
    <row r="201" spans="1:32" ht="13">
      <c r="A201" s="200"/>
      <c r="B201" s="200"/>
      <c r="C201" s="200"/>
      <c r="D201" s="200"/>
      <c r="E201" s="286"/>
      <c r="F201" s="286"/>
      <c r="G201" s="286"/>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row>
    <row r="202" spans="1:32" ht="13">
      <c r="A202" s="200"/>
      <c r="B202" s="200"/>
      <c r="C202" s="200"/>
      <c r="D202" s="200"/>
      <c r="E202" s="286"/>
      <c r="F202" s="286"/>
      <c r="G202" s="286"/>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row>
    <row r="203" spans="1:32" ht="13">
      <c r="A203" s="200"/>
      <c r="B203" s="200"/>
      <c r="C203" s="200"/>
      <c r="D203" s="200"/>
      <c r="E203" s="286"/>
      <c r="F203" s="286"/>
      <c r="G203" s="286"/>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row>
    <row r="204" spans="1:32" ht="13">
      <c r="A204" s="200"/>
      <c r="B204" s="200"/>
      <c r="C204" s="200"/>
      <c r="D204" s="200"/>
      <c r="E204" s="286"/>
      <c r="F204" s="286"/>
      <c r="G204" s="286"/>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row>
    <row r="205" spans="1:32" ht="13">
      <c r="A205" s="200"/>
      <c r="B205" s="200"/>
      <c r="C205" s="200"/>
      <c r="D205" s="200"/>
      <c r="E205" s="286"/>
      <c r="F205" s="286"/>
      <c r="G205" s="286"/>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row>
    <row r="206" spans="1:32" ht="13">
      <c r="A206" s="200"/>
      <c r="B206" s="200"/>
      <c r="C206" s="200"/>
      <c r="D206" s="200"/>
      <c r="E206" s="286"/>
      <c r="F206" s="286"/>
      <c r="G206" s="286"/>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row>
    <row r="207" spans="1:32" ht="13">
      <c r="A207" s="200"/>
      <c r="B207" s="200"/>
      <c r="C207" s="200"/>
      <c r="D207" s="200"/>
      <c r="E207" s="286"/>
      <c r="F207" s="286"/>
      <c r="G207" s="286"/>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row>
    <row r="208" spans="1:32" ht="13">
      <c r="A208" s="200"/>
      <c r="B208" s="200"/>
      <c r="C208" s="200"/>
      <c r="D208" s="200"/>
      <c r="E208" s="286"/>
      <c r="F208" s="286"/>
      <c r="G208" s="286"/>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row>
    <row r="209" spans="1:32" ht="13">
      <c r="A209" s="200"/>
      <c r="B209" s="200"/>
      <c r="C209" s="200"/>
      <c r="D209" s="200"/>
      <c r="E209" s="286"/>
      <c r="F209" s="286"/>
      <c r="G209" s="286"/>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row>
    <row r="210" spans="1:32" ht="13">
      <c r="A210" s="200"/>
      <c r="B210" s="200"/>
      <c r="C210" s="200"/>
      <c r="D210" s="200"/>
      <c r="E210" s="286"/>
      <c r="F210" s="286"/>
      <c r="G210" s="286"/>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row>
    <row r="211" spans="1:32" ht="13">
      <c r="A211" s="200"/>
      <c r="B211" s="200"/>
      <c r="C211" s="200"/>
      <c r="D211" s="200"/>
      <c r="E211" s="286"/>
      <c r="F211" s="286"/>
      <c r="G211" s="286"/>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row>
    <row r="212" spans="1:32" ht="13">
      <c r="A212" s="200"/>
      <c r="B212" s="200"/>
      <c r="C212" s="200"/>
      <c r="D212" s="200"/>
      <c r="E212" s="286"/>
      <c r="F212" s="286"/>
      <c r="G212" s="286"/>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row>
    <row r="213" spans="1:32" ht="13">
      <c r="A213" s="200"/>
      <c r="B213" s="200"/>
      <c r="C213" s="200"/>
      <c r="D213" s="200"/>
      <c r="E213" s="286"/>
      <c r="F213" s="286"/>
      <c r="G213" s="286"/>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row>
    <row r="214" spans="1:32" ht="13">
      <c r="A214" s="200"/>
      <c r="B214" s="200"/>
      <c r="C214" s="200"/>
      <c r="D214" s="200"/>
      <c r="E214" s="286"/>
      <c r="F214" s="286"/>
      <c r="G214" s="286"/>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row>
    <row r="215" spans="1:32" ht="13">
      <c r="A215" s="200"/>
      <c r="B215" s="200"/>
      <c r="C215" s="200"/>
      <c r="D215" s="200"/>
      <c r="E215" s="286"/>
      <c r="F215" s="286"/>
      <c r="G215" s="286"/>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row>
    <row r="216" spans="1:32" ht="13">
      <c r="A216" s="200"/>
      <c r="B216" s="200"/>
      <c r="C216" s="200"/>
      <c r="D216" s="200"/>
      <c r="E216" s="286"/>
      <c r="F216" s="286"/>
      <c r="G216" s="286"/>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row>
    <row r="217" spans="1:32" ht="13">
      <c r="A217" s="200"/>
      <c r="B217" s="200"/>
      <c r="C217" s="200"/>
      <c r="D217" s="200"/>
      <c r="E217" s="286"/>
      <c r="F217" s="286"/>
      <c r="G217" s="286"/>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row>
    <row r="218" spans="1:32" ht="13">
      <c r="A218" s="200"/>
      <c r="B218" s="200"/>
      <c r="C218" s="200"/>
      <c r="D218" s="200"/>
      <c r="E218" s="286"/>
      <c r="F218" s="286"/>
      <c r="G218" s="286"/>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row>
    <row r="219" spans="1:32" ht="13">
      <c r="A219" s="200"/>
      <c r="B219" s="200"/>
      <c r="C219" s="200"/>
      <c r="D219" s="200"/>
      <c r="E219" s="286"/>
      <c r="F219" s="286"/>
      <c r="G219" s="286"/>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row>
    <row r="220" spans="1:32" ht="13">
      <c r="A220" s="200"/>
      <c r="B220" s="200"/>
      <c r="C220" s="200"/>
      <c r="D220" s="200"/>
      <c r="E220" s="286"/>
      <c r="F220" s="286"/>
      <c r="G220" s="286"/>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row>
    <row r="221" spans="1:32" ht="13">
      <c r="A221" s="200"/>
      <c r="B221" s="200"/>
      <c r="C221" s="200"/>
      <c r="D221" s="200"/>
      <c r="E221" s="286"/>
      <c r="F221" s="286"/>
      <c r="G221" s="286"/>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row>
    <row r="222" spans="1:32" ht="13">
      <c r="A222" s="200"/>
      <c r="B222" s="200"/>
      <c r="C222" s="200"/>
      <c r="D222" s="200"/>
      <c r="E222" s="286"/>
      <c r="F222" s="286"/>
      <c r="G222" s="286"/>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row>
    <row r="223" spans="1:32" ht="13">
      <c r="A223" s="200"/>
      <c r="B223" s="200"/>
      <c r="C223" s="200"/>
      <c r="D223" s="200"/>
      <c r="E223" s="286"/>
      <c r="F223" s="286"/>
      <c r="G223" s="286"/>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row>
    <row r="224" spans="1:32" ht="13">
      <c r="A224" s="200"/>
      <c r="B224" s="200"/>
      <c r="C224" s="200"/>
      <c r="D224" s="200"/>
      <c r="E224" s="286"/>
      <c r="F224" s="286"/>
      <c r="G224" s="286"/>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row>
    <row r="225" spans="1:32" ht="13">
      <c r="A225" s="200"/>
      <c r="B225" s="200"/>
      <c r="C225" s="200"/>
      <c r="D225" s="200"/>
      <c r="E225" s="286"/>
      <c r="F225" s="286"/>
      <c r="G225" s="286"/>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row>
    <row r="226" spans="1:32" ht="13">
      <c r="A226" s="200"/>
      <c r="B226" s="200"/>
      <c r="C226" s="200"/>
      <c r="D226" s="200"/>
      <c r="E226" s="286"/>
      <c r="F226" s="286"/>
      <c r="G226" s="286"/>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row>
    <row r="227" spans="1:32" ht="13">
      <c r="A227" s="200"/>
      <c r="B227" s="200"/>
      <c r="C227" s="200"/>
      <c r="D227" s="200"/>
      <c r="E227" s="286"/>
      <c r="F227" s="286"/>
      <c r="G227" s="286"/>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row>
    <row r="228" spans="1:32" ht="13">
      <c r="A228" s="200"/>
      <c r="B228" s="200"/>
      <c r="C228" s="200"/>
      <c r="D228" s="200"/>
      <c r="E228" s="286"/>
      <c r="F228" s="286"/>
      <c r="G228" s="286"/>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row>
    <row r="229" spans="1:32" ht="13">
      <c r="A229" s="200"/>
      <c r="B229" s="200"/>
      <c r="C229" s="200"/>
      <c r="D229" s="200"/>
      <c r="E229" s="286"/>
      <c r="F229" s="286"/>
      <c r="G229" s="286"/>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E229" s="200"/>
      <c r="AF229" s="200"/>
    </row>
    <row r="230" spans="1:32" ht="13">
      <c r="A230" s="200"/>
      <c r="B230" s="200"/>
      <c r="C230" s="200"/>
      <c r="D230" s="200"/>
      <c r="E230" s="286"/>
      <c r="F230" s="286"/>
      <c r="G230" s="286"/>
      <c r="H230" s="200"/>
      <c r="I230" s="200"/>
      <c r="J230" s="200"/>
      <c r="K230" s="200"/>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row>
    <row r="231" spans="1:32" ht="13">
      <c r="A231" s="200"/>
      <c r="B231" s="200"/>
      <c r="C231" s="200"/>
      <c r="D231" s="200"/>
      <c r="E231" s="286"/>
      <c r="F231" s="286"/>
      <c r="G231" s="286"/>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row>
    <row r="232" spans="1:32" ht="13">
      <c r="A232" s="200"/>
      <c r="B232" s="200"/>
      <c r="C232" s="200"/>
      <c r="D232" s="200"/>
      <c r="E232" s="286"/>
      <c r="F232" s="286"/>
      <c r="G232" s="286"/>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row>
    <row r="233" spans="1:32" ht="13">
      <c r="A233" s="200"/>
      <c r="B233" s="200"/>
      <c r="C233" s="200"/>
      <c r="D233" s="200"/>
      <c r="E233" s="286"/>
      <c r="F233" s="286"/>
      <c r="G233" s="286"/>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row>
    <row r="234" spans="1:32" ht="13">
      <c r="A234" s="200"/>
      <c r="B234" s="200"/>
      <c r="C234" s="200"/>
      <c r="D234" s="200"/>
      <c r="E234" s="286"/>
      <c r="F234" s="286"/>
      <c r="G234" s="286"/>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row>
    <row r="235" spans="1:32" ht="13">
      <c r="A235" s="200"/>
      <c r="B235" s="200"/>
      <c r="C235" s="200"/>
      <c r="D235" s="200"/>
      <c r="E235" s="286"/>
      <c r="F235" s="286"/>
      <c r="G235" s="286"/>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row>
    <row r="236" spans="1:32" ht="13">
      <c r="A236" s="200"/>
      <c r="B236" s="200"/>
      <c r="C236" s="200"/>
      <c r="D236" s="200"/>
      <c r="E236" s="286"/>
      <c r="F236" s="286"/>
      <c r="G236" s="286"/>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row>
    <row r="237" spans="1:32" ht="13">
      <c r="A237" s="200"/>
      <c r="B237" s="200"/>
      <c r="C237" s="200"/>
      <c r="D237" s="200"/>
      <c r="E237" s="286"/>
      <c r="F237" s="286"/>
      <c r="G237" s="286"/>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row>
    <row r="238" spans="1:32" ht="13">
      <c r="A238" s="200"/>
      <c r="B238" s="200"/>
      <c r="C238" s="200"/>
      <c r="D238" s="200"/>
      <c r="E238" s="286"/>
      <c r="F238" s="286"/>
      <c r="G238" s="286"/>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row>
    <row r="239" spans="1:32" ht="13">
      <c r="A239" s="200"/>
      <c r="B239" s="200"/>
      <c r="C239" s="200"/>
      <c r="D239" s="200"/>
      <c r="E239" s="286"/>
      <c r="F239" s="286"/>
      <c r="G239" s="286"/>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row>
    <row r="240" spans="1:32" ht="13">
      <c r="A240" s="200"/>
      <c r="B240" s="200"/>
      <c r="C240" s="200"/>
      <c r="D240" s="200"/>
      <c r="E240" s="286"/>
      <c r="F240" s="286"/>
      <c r="G240" s="286"/>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row>
    <row r="241" spans="1:32" ht="13">
      <c r="A241" s="200"/>
      <c r="B241" s="200"/>
      <c r="C241" s="200"/>
      <c r="D241" s="200"/>
      <c r="E241" s="286"/>
      <c r="F241" s="286"/>
      <c r="G241" s="286"/>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row>
    <row r="242" spans="1:32" ht="13">
      <c r="A242" s="200"/>
      <c r="B242" s="200"/>
      <c r="C242" s="200"/>
      <c r="D242" s="200"/>
      <c r="E242" s="286"/>
      <c r="F242" s="286"/>
      <c r="G242" s="286"/>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row>
    <row r="243" spans="1:32" ht="13">
      <c r="A243" s="200"/>
      <c r="B243" s="200"/>
      <c r="C243" s="200"/>
      <c r="D243" s="200"/>
      <c r="E243" s="286"/>
      <c r="F243" s="286"/>
      <c r="G243" s="286"/>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row>
    <row r="244" spans="1:32" ht="13">
      <c r="A244" s="200"/>
      <c r="B244" s="200"/>
      <c r="C244" s="200"/>
      <c r="D244" s="200"/>
      <c r="E244" s="286"/>
      <c r="F244" s="286"/>
      <c r="G244" s="286"/>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row>
    <row r="245" spans="1:32" ht="13">
      <c r="A245" s="200"/>
      <c r="B245" s="200"/>
      <c r="C245" s="200"/>
      <c r="D245" s="200"/>
      <c r="E245" s="286"/>
      <c r="F245" s="286"/>
      <c r="G245" s="286"/>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row>
    <row r="246" spans="1:32" ht="13">
      <c r="A246" s="200"/>
      <c r="B246" s="200"/>
      <c r="C246" s="200"/>
      <c r="D246" s="200"/>
      <c r="E246" s="286"/>
      <c r="F246" s="286"/>
      <c r="G246" s="286"/>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row>
    <row r="247" spans="1:32" ht="13">
      <c r="A247" s="200"/>
      <c r="B247" s="200"/>
      <c r="C247" s="200"/>
      <c r="D247" s="200"/>
      <c r="E247" s="286"/>
      <c r="F247" s="286"/>
      <c r="G247" s="286"/>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row>
    <row r="248" spans="1:32" ht="13">
      <c r="A248" s="200"/>
      <c r="B248" s="200"/>
      <c r="C248" s="200"/>
      <c r="D248" s="200"/>
      <c r="E248" s="286"/>
      <c r="F248" s="286"/>
      <c r="G248" s="286"/>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row>
    <row r="249" spans="1:32" ht="13">
      <c r="A249" s="200"/>
      <c r="B249" s="200"/>
      <c r="C249" s="200"/>
      <c r="D249" s="200"/>
      <c r="E249" s="286"/>
      <c r="F249" s="286"/>
      <c r="G249" s="286"/>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row>
    <row r="250" spans="1:32" ht="13">
      <c r="A250" s="200"/>
      <c r="B250" s="200"/>
      <c r="C250" s="200"/>
      <c r="D250" s="200"/>
      <c r="E250" s="286"/>
      <c r="F250" s="286"/>
      <c r="G250" s="286"/>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row>
    <row r="251" spans="1:32" ht="13">
      <c r="A251" s="200"/>
      <c r="B251" s="200"/>
      <c r="C251" s="200"/>
      <c r="D251" s="200"/>
      <c r="E251" s="286"/>
      <c r="F251" s="286"/>
      <c r="G251" s="286"/>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row>
    <row r="252" spans="1:32" ht="13">
      <c r="A252" s="200"/>
      <c r="B252" s="200"/>
      <c r="C252" s="200"/>
      <c r="D252" s="200"/>
      <c r="E252" s="286"/>
      <c r="F252" s="286"/>
      <c r="G252" s="286"/>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row>
    <row r="253" spans="1:32" ht="13">
      <c r="A253" s="200"/>
      <c r="B253" s="200"/>
      <c r="C253" s="200"/>
      <c r="D253" s="200"/>
      <c r="E253" s="286"/>
      <c r="F253" s="286"/>
      <c r="G253" s="286"/>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row>
    <row r="254" spans="1:32" ht="13">
      <c r="A254" s="200"/>
      <c r="B254" s="200"/>
      <c r="C254" s="200"/>
      <c r="D254" s="200"/>
      <c r="E254" s="286"/>
      <c r="F254" s="286"/>
      <c r="G254" s="286"/>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row>
    <row r="255" spans="1:32" ht="13">
      <c r="A255" s="200"/>
      <c r="B255" s="200"/>
      <c r="C255" s="200"/>
      <c r="D255" s="200"/>
      <c r="E255" s="286"/>
      <c r="F255" s="286"/>
      <c r="G255" s="286"/>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row>
    <row r="256" spans="1:32" ht="13">
      <c r="A256" s="200"/>
      <c r="B256" s="200"/>
      <c r="C256" s="200"/>
      <c r="D256" s="200"/>
      <c r="E256" s="286"/>
      <c r="F256" s="286"/>
      <c r="G256" s="286"/>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row>
    <row r="257" spans="1:32" ht="13">
      <c r="A257" s="200"/>
      <c r="B257" s="200"/>
      <c r="C257" s="200"/>
      <c r="D257" s="200"/>
      <c r="E257" s="286"/>
      <c r="F257" s="286"/>
      <c r="G257" s="286"/>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row>
    <row r="258" spans="1:32" ht="13">
      <c r="A258" s="200"/>
      <c r="B258" s="200"/>
      <c r="C258" s="200"/>
      <c r="D258" s="200"/>
      <c r="E258" s="286"/>
      <c r="F258" s="286"/>
      <c r="G258" s="286"/>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row>
    <row r="259" spans="1:32" ht="13">
      <c r="A259" s="200"/>
      <c r="B259" s="200"/>
      <c r="C259" s="200"/>
      <c r="D259" s="200"/>
      <c r="E259" s="286"/>
      <c r="F259" s="286"/>
      <c r="G259" s="286"/>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row>
    <row r="260" spans="1:32" ht="13">
      <c r="A260" s="200"/>
      <c r="B260" s="200"/>
      <c r="C260" s="200"/>
      <c r="D260" s="200"/>
      <c r="E260" s="286"/>
      <c r="F260" s="286"/>
      <c r="G260" s="286"/>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row>
    <row r="261" spans="1:32" ht="13">
      <c r="A261" s="200"/>
      <c r="B261" s="200"/>
      <c r="C261" s="200"/>
      <c r="D261" s="200"/>
      <c r="E261" s="286"/>
      <c r="F261" s="286"/>
      <c r="G261" s="286"/>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row>
    <row r="262" spans="1:32" ht="13">
      <c r="A262" s="200"/>
      <c r="B262" s="200"/>
      <c r="C262" s="200"/>
      <c r="D262" s="200"/>
      <c r="E262" s="286"/>
      <c r="F262" s="286"/>
      <c r="G262" s="286"/>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row>
    <row r="263" spans="1:32" ht="13">
      <c r="A263" s="200"/>
      <c r="B263" s="200"/>
      <c r="C263" s="200"/>
      <c r="D263" s="200"/>
      <c r="E263" s="286"/>
      <c r="F263" s="286"/>
      <c r="G263" s="286"/>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row>
    <row r="264" spans="1:32" ht="13">
      <c r="A264" s="200"/>
      <c r="B264" s="200"/>
      <c r="C264" s="200"/>
      <c r="D264" s="200"/>
      <c r="E264" s="286"/>
      <c r="F264" s="286"/>
      <c r="G264" s="286"/>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row>
    <row r="265" spans="1:32" ht="13">
      <c r="A265" s="200"/>
      <c r="B265" s="200"/>
      <c r="C265" s="200"/>
      <c r="D265" s="200"/>
      <c r="E265" s="286"/>
      <c r="F265" s="286"/>
      <c r="G265" s="286"/>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row>
    <row r="266" spans="1:32" ht="13">
      <c r="A266" s="200"/>
      <c r="B266" s="200"/>
      <c r="C266" s="200"/>
      <c r="D266" s="200"/>
      <c r="E266" s="286"/>
      <c r="F266" s="286"/>
      <c r="G266" s="286"/>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row>
    <row r="267" spans="1:32" ht="13">
      <c r="A267" s="200"/>
      <c r="B267" s="200"/>
      <c r="C267" s="200"/>
      <c r="D267" s="200"/>
      <c r="E267" s="286"/>
      <c r="F267" s="286"/>
      <c r="G267" s="286"/>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row>
    <row r="268" spans="1:32" ht="13">
      <c r="A268" s="200"/>
      <c r="B268" s="200"/>
      <c r="C268" s="200"/>
      <c r="D268" s="200"/>
      <c r="E268" s="286"/>
      <c r="F268" s="286"/>
      <c r="G268" s="286"/>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row>
    <row r="269" spans="1:32" ht="13">
      <c r="A269" s="200"/>
      <c r="B269" s="200"/>
      <c r="C269" s="200"/>
      <c r="D269" s="200"/>
      <c r="E269" s="286"/>
      <c r="F269" s="286"/>
      <c r="G269" s="286"/>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row>
    <row r="270" spans="1:32" ht="13">
      <c r="A270" s="200"/>
      <c r="B270" s="200"/>
      <c r="C270" s="200"/>
      <c r="D270" s="200"/>
      <c r="E270" s="286"/>
      <c r="F270" s="286"/>
      <c r="G270" s="286"/>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row>
    <row r="271" spans="1:32" ht="13">
      <c r="A271" s="200"/>
      <c r="B271" s="200"/>
      <c r="C271" s="200"/>
      <c r="D271" s="200"/>
      <c r="E271" s="286"/>
      <c r="F271" s="286"/>
      <c r="G271" s="286"/>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row>
    <row r="272" spans="1:32" ht="13">
      <c r="A272" s="200"/>
      <c r="B272" s="200"/>
      <c r="C272" s="200"/>
      <c r="D272" s="200"/>
      <c r="E272" s="286"/>
      <c r="F272" s="286"/>
      <c r="G272" s="286"/>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row>
    <row r="273" spans="1:32" ht="13">
      <c r="A273" s="200"/>
      <c r="B273" s="200"/>
      <c r="C273" s="200"/>
      <c r="D273" s="200"/>
      <c r="E273" s="286"/>
      <c r="F273" s="286"/>
      <c r="G273" s="286"/>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row>
    <row r="274" spans="1:32" ht="13">
      <c r="A274" s="200"/>
      <c r="B274" s="200"/>
      <c r="C274" s="200"/>
      <c r="D274" s="200"/>
      <c r="E274" s="286"/>
      <c r="F274" s="286"/>
      <c r="G274" s="286"/>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row>
    <row r="275" spans="1:32" ht="13">
      <c r="A275" s="200"/>
      <c r="B275" s="200"/>
      <c r="C275" s="200"/>
      <c r="D275" s="200"/>
      <c r="E275" s="286"/>
      <c r="F275" s="286"/>
      <c r="G275" s="286"/>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row>
    <row r="276" spans="1:32" ht="13">
      <c r="A276" s="200"/>
      <c r="B276" s="200"/>
      <c r="C276" s="200"/>
      <c r="D276" s="200"/>
      <c r="E276" s="286"/>
      <c r="F276" s="286"/>
      <c r="G276" s="286"/>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row>
    <row r="277" spans="1:32" ht="13">
      <c r="A277" s="200"/>
      <c r="B277" s="200"/>
      <c r="C277" s="200"/>
      <c r="D277" s="200"/>
      <c r="E277" s="286"/>
      <c r="F277" s="286"/>
      <c r="G277" s="286"/>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row>
    <row r="278" spans="1:32" ht="13">
      <c r="A278" s="200"/>
      <c r="B278" s="200"/>
      <c r="C278" s="200"/>
      <c r="D278" s="200"/>
      <c r="E278" s="286"/>
      <c r="F278" s="286"/>
      <c r="G278" s="286"/>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row>
    <row r="279" spans="1:32" ht="13">
      <c r="A279" s="200"/>
      <c r="B279" s="200"/>
      <c r="C279" s="200"/>
      <c r="D279" s="200"/>
      <c r="E279" s="286"/>
      <c r="F279" s="286"/>
      <c r="G279" s="286"/>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row>
    <row r="280" spans="1:32" ht="13">
      <c r="A280" s="200"/>
      <c r="B280" s="200"/>
      <c r="C280" s="200"/>
      <c r="D280" s="200"/>
      <c r="E280" s="286"/>
      <c r="F280" s="286"/>
      <c r="G280" s="286"/>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row>
    <row r="281" spans="1:32" ht="13">
      <c r="A281" s="200"/>
      <c r="B281" s="200"/>
      <c r="C281" s="200"/>
      <c r="D281" s="200"/>
      <c r="E281" s="286"/>
      <c r="F281" s="286"/>
      <c r="G281" s="286"/>
      <c r="H281" s="200"/>
      <c r="I281" s="200"/>
      <c r="J281" s="200"/>
      <c r="K281" s="200"/>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row>
    <row r="282" spans="1:32" ht="13">
      <c r="A282" s="200"/>
      <c r="B282" s="200"/>
      <c r="C282" s="200"/>
      <c r="D282" s="200"/>
      <c r="E282" s="286"/>
      <c r="F282" s="286"/>
      <c r="G282" s="286"/>
      <c r="H282" s="200"/>
      <c r="I282" s="200"/>
      <c r="J282" s="200"/>
      <c r="K282" s="200"/>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row>
    <row r="283" spans="1:32" ht="13">
      <c r="A283" s="200"/>
      <c r="B283" s="200"/>
      <c r="C283" s="200"/>
      <c r="D283" s="200"/>
      <c r="E283" s="286"/>
      <c r="F283" s="286"/>
      <c r="G283" s="286"/>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row>
    <row r="284" spans="1:32" ht="13">
      <c r="A284" s="200"/>
      <c r="B284" s="200"/>
      <c r="C284" s="200"/>
      <c r="D284" s="200"/>
      <c r="E284" s="286"/>
      <c r="F284" s="286"/>
      <c r="G284" s="286"/>
      <c r="H284" s="200"/>
      <c r="I284" s="200"/>
      <c r="J284" s="200"/>
      <c r="K284" s="200"/>
      <c r="L284" s="200"/>
      <c r="M284" s="200"/>
      <c r="N284" s="200"/>
      <c r="O284" s="200"/>
      <c r="P284" s="200"/>
      <c r="Q284" s="200"/>
      <c r="R284" s="200"/>
      <c r="S284" s="200"/>
      <c r="T284" s="200"/>
      <c r="U284" s="200"/>
      <c r="V284" s="200"/>
      <c r="W284" s="200"/>
      <c r="X284" s="200"/>
      <c r="Y284" s="200"/>
      <c r="Z284" s="200"/>
      <c r="AA284" s="200"/>
      <c r="AB284" s="200"/>
      <c r="AC284" s="200"/>
      <c r="AD284" s="200"/>
      <c r="AE284" s="200"/>
      <c r="AF284" s="200"/>
    </row>
    <row r="285" spans="1:32" ht="13">
      <c r="A285" s="200"/>
      <c r="B285" s="200"/>
      <c r="C285" s="200"/>
      <c r="D285" s="200"/>
      <c r="E285" s="286"/>
      <c r="F285" s="286"/>
      <c r="G285" s="286"/>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row>
    <row r="286" spans="1:32" ht="13">
      <c r="A286" s="200"/>
      <c r="B286" s="200"/>
      <c r="C286" s="200"/>
      <c r="D286" s="200"/>
      <c r="E286" s="286"/>
      <c r="F286" s="286"/>
      <c r="G286" s="286"/>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row>
    <row r="287" spans="1:32" ht="13">
      <c r="A287" s="200"/>
      <c r="B287" s="200"/>
      <c r="C287" s="200"/>
      <c r="D287" s="200"/>
      <c r="E287" s="286"/>
      <c r="F287" s="286"/>
      <c r="G287" s="286"/>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row>
    <row r="288" spans="1:32" ht="13">
      <c r="A288" s="200"/>
      <c r="B288" s="200"/>
      <c r="C288" s="200"/>
      <c r="D288" s="200"/>
      <c r="E288" s="286"/>
      <c r="F288" s="286"/>
      <c r="G288" s="286"/>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row>
    <row r="289" spans="1:32" ht="13">
      <c r="A289" s="200"/>
      <c r="B289" s="200"/>
      <c r="C289" s="200"/>
      <c r="D289" s="200"/>
      <c r="E289" s="286"/>
      <c r="F289" s="286"/>
      <c r="G289" s="286"/>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row>
    <row r="290" spans="1:32" ht="13">
      <c r="A290" s="200"/>
      <c r="B290" s="200"/>
      <c r="C290" s="200"/>
      <c r="D290" s="200"/>
      <c r="E290" s="286"/>
      <c r="F290" s="286"/>
      <c r="G290" s="286"/>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row>
    <row r="291" spans="1:32" ht="13">
      <c r="A291" s="200"/>
      <c r="B291" s="200"/>
      <c r="C291" s="200"/>
      <c r="D291" s="200"/>
      <c r="E291" s="286"/>
      <c r="F291" s="286"/>
      <c r="G291" s="286"/>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row>
    <row r="292" spans="1:32" ht="13">
      <c r="A292" s="200"/>
      <c r="B292" s="200"/>
      <c r="C292" s="200"/>
      <c r="D292" s="200"/>
      <c r="E292" s="286"/>
      <c r="F292" s="286"/>
      <c r="G292" s="286"/>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row>
    <row r="293" spans="1:32" ht="13">
      <c r="A293" s="200"/>
      <c r="B293" s="200"/>
      <c r="C293" s="200"/>
      <c r="D293" s="200"/>
      <c r="E293" s="286"/>
      <c r="F293" s="286"/>
      <c r="G293" s="286"/>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row>
    <row r="294" spans="1:32" ht="13">
      <c r="A294" s="200"/>
      <c r="B294" s="200"/>
      <c r="C294" s="200"/>
      <c r="D294" s="200"/>
      <c r="E294" s="286"/>
      <c r="F294" s="286"/>
      <c r="G294" s="286"/>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row>
    <row r="295" spans="1:32" ht="13">
      <c r="A295" s="200"/>
      <c r="B295" s="200"/>
      <c r="C295" s="200"/>
      <c r="D295" s="200"/>
      <c r="E295" s="286"/>
      <c r="F295" s="286"/>
      <c r="G295" s="286"/>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row>
    <row r="296" spans="1:32" ht="13">
      <c r="A296" s="200"/>
      <c r="B296" s="200"/>
      <c r="C296" s="200"/>
      <c r="D296" s="200"/>
      <c r="E296" s="286"/>
      <c r="F296" s="286"/>
      <c r="G296" s="286"/>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row>
    <row r="297" spans="1:32" ht="13">
      <c r="A297" s="200"/>
      <c r="B297" s="200"/>
      <c r="C297" s="200"/>
      <c r="D297" s="200"/>
      <c r="E297" s="286"/>
      <c r="F297" s="286"/>
      <c r="G297" s="286"/>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row>
    <row r="298" spans="1:32" ht="13">
      <c r="A298" s="200"/>
      <c r="B298" s="200"/>
      <c r="C298" s="200"/>
      <c r="D298" s="200"/>
      <c r="E298" s="286"/>
      <c r="F298" s="286"/>
      <c r="G298" s="286"/>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row>
    <row r="299" spans="1:32" ht="13">
      <c r="A299" s="200"/>
      <c r="B299" s="200"/>
      <c r="C299" s="200"/>
      <c r="D299" s="200"/>
      <c r="E299" s="286"/>
      <c r="F299" s="286"/>
      <c r="G299" s="286"/>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row>
    <row r="300" spans="1:32" ht="13">
      <c r="A300" s="200"/>
      <c r="B300" s="200"/>
      <c r="C300" s="200"/>
      <c r="D300" s="200"/>
      <c r="E300" s="286"/>
      <c r="F300" s="286"/>
      <c r="G300" s="286"/>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row>
    <row r="301" spans="1:32" ht="13">
      <c r="A301" s="200"/>
      <c r="B301" s="200"/>
      <c r="C301" s="200"/>
      <c r="D301" s="200"/>
      <c r="E301" s="286"/>
      <c r="F301" s="286"/>
      <c r="G301" s="286"/>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row>
    <row r="302" spans="1:32" ht="13">
      <c r="A302" s="200"/>
      <c r="B302" s="200"/>
      <c r="C302" s="200"/>
      <c r="D302" s="200"/>
      <c r="E302" s="286"/>
      <c r="F302" s="286"/>
      <c r="G302" s="286"/>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row>
    <row r="303" spans="1:32" ht="13">
      <c r="A303" s="200"/>
      <c r="B303" s="200"/>
      <c r="C303" s="200"/>
      <c r="D303" s="200"/>
      <c r="E303" s="286"/>
      <c r="F303" s="286"/>
      <c r="G303" s="286"/>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row>
    <row r="304" spans="1:32" ht="13">
      <c r="A304" s="200"/>
      <c r="B304" s="200"/>
      <c r="C304" s="200"/>
      <c r="D304" s="200"/>
      <c r="E304" s="286"/>
      <c r="F304" s="286"/>
      <c r="G304" s="286"/>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row>
    <row r="305" spans="1:32" ht="13">
      <c r="A305" s="200"/>
      <c r="B305" s="200"/>
      <c r="C305" s="200"/>
      <c r="D305" s="200"/>
      <c r="E305" s="286"/>
      <c r="F305" s="286"/>
      <c r="G305" s="286"/>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row>
    <row r="306" spans="1:32" ht="13">
      <c r="A306" s="200"/>
      <c r="B306" s="200"/>
      <c r="C306" s="200"/>
      <c r="D306" s="200"/>
      <c r="E306" s="286"/>
      <c r="F306" s="286"/>
      <c r="G306" s="286"/>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row>
    <row r="307" spans="1:32" ht="13">
      <c r="A307" s="200"/>
      <c r="B307" s="200"/>
      <c r="C307" s="200"/>
      <c r="D307" s="200"/>
      <c r="E307" s="286"/>
      <c r="F307" s="286"/>
      <c r="G307" s="286"/>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row>
    <row r="308" spans="1:32" ht="13">
      <c r="A308" s="200"/>
      <c r="B308" s="200"/>
      <c r="C308" s="200"/>
      <c r="D308" s="200"/>
      <c r="E308" s="286"/>
      <c r="F308" s="286"/>
      <c r="G308" s="286"/>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row>
    <row r="309" spans="1:32" ht="13">
      <c r="A309" s="200"/>
      <c r="B309" s="200"/>
      <c r="C309" s="200"/>
      <c r="D309" s="200"/>
      <c r="E309" s="286"/>
      <c r="F309" s="286"/>
      <c r="G309" s="286"/>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row>
    <row r="310" spans="1:32" ht="13">
      <c r="A310" s="200"/>
      <c r="B310" s="200"/>
      <c r="C310" s="200"/>
      <c r="D310" s="200"/>
      <c r="E310" s="286"/>
      <c r="F310" s="286"/>
      <c r="G310" s="286"/>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row>
    <row r="311" spans="1:32" ht="13">
      <c r="A311" s="200"/>
      <c r="B311" s="200"/>
      <c r="C311" s="200"/>
      <c r="D311" s="200"/>
      <c r="E311" s="286"/>
      <c r="F311" s="286"/>
      <c r="G311" s="286"/>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row>
    <row r="312" spans="1:32" ht="13">
      <c r="A312" s="200"/>
      <c r="B312" s="200"/>
      <c r="C312" s="200"/>
      <c r="D312" s="200"/>
      <c r="E312" s="286"/>
      <c r="F312" s="286"/>
      <c r="G312" s="286"/>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row>
    <row r="313" spans="1:32" ht="13">
      <c r="A313" s="200"/>
      <c r="B313" s="200"/>
      <c r="C313" s="200"/>
      <c r="D313" s="200"/>
      <c r="E313" s="286"/>
      <c r="F313" s="286"/>
      <c r="G313" s="286"/>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row>
    <row r="314" spans="1:32" ht="13">
      <c r="A314" s="200"/>
      <c r="B314" s="200"/>
      <c r="C314" s="200"/>
      <c r="D314" s="200"/>
      <c r="E314" s="286"/>
      <c r="F314" s="286"/>
      <c r="G314" s="286"/>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row>
    <row r="315" spans="1:32" ht="13">
      <c r="A315" s="200"/>
      <c r="B315" s="200"/>
      <c r="C315" s="200"/>
      <c r="D315" s="200"/>
      <c r="E315" s="286"/>
      <c r="F315" s="286"/>
      <c r="G315" s="286"/>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row>
    <row r="316" spans="1:32" ht="13">
      <c r="A316" s="200"/>
      <c r="B316" s="200"/>
      <c r="C316" s="200"/>
      <c r="D316" s="200"/>
      <c r="E316" s="286"/>
      <c r="F316" s="286"/>
      <c r="G316" s="286"/>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row>
    <row r="317" spans="1:32" ht="13">
      <c r="A317" s="200"/>
      <c r="B317" s="200"/>
      <c r="C317" s="200"/>
      <c r="D317" s="200"/>
      <c r="E317" s="286"/>
      <c r="F317" s="286"/>
      <c r="G317" s="286"/>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row>
    <row r="318" spans="1:32" ht="13">
      <c r="A318" s="200"/>
      <c r="B318" s="200"/>
      <c r="C318" s="200"/>
      <c r="D318" s="200"/>
      <c r="E318" s="286"/>
      <c r="F318" s="286"/>
      <c r="G318" s="286"/>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row>
    <row r="319" spans="1:32" ht="13">
      <c r="A319" s="200"/>
      <c r="B319" s="200"/>
      <c r="C319" s="200"/>
      <c r="D319" s="200"/>
      <c r="E319" s="286"/>
      <c r="F319" s="286"/>
      <c r="G319" s="286"/>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row>
    <row r="320" spans="1:32" ht="13">
      <c r="A320" s="200"/>
      <c r="B320" s="200"/>
      <c r="C320" s="200"/>
      <c r="D320" s="200"/>
      <c r="E320" s="286"/>
      <c r="F320" s="286"/>
      <c r="G320" s="286"/>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row>
    <row r="321" spans="1:32" ht="13">
      <c r="A321" s="200"/>
      <c r="B321" s="200"/>
      <c r="C321" s="200"/>
      <c r="D321" s="200"/>
      <c r="E321" s="286"/>
      <c r="F321" s="286"/>
      <c r="G321" s="286"/>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row>
    <row r="322" spans="1:32" ht="13">
      <c r="A322" s="200"/>
      <c r="B322" s="200"/>
      <c r="C322" s="200"/>
      <c r="D322" s="200"/>
      <c r="E322" s="286"/>
      <c r="F322" s="286"/>
      <c r="G322" s="286"/>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row>
    <row r="323" spans="1:32" ht="13">
      <c r="A323" s="200"/>
      <c r="B323" s="200"/>
      <c r="C323" s="200"/>
      <c r="D323" s="200"/>
      <c r="E323" s="286"/>
      <c r="F323" s="286"/>
      <c r="G323" s="286"/>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row>
    <row r="324" spans="1:32" ht="13">
      <c r="A324" s="200"/>
      <c r="B324" s="200"/>
      <c r="C324" s="200"/>
      <c r="D324" s="200"/>
      <c r="E324" s="286"/>
      <c r="F324" s="286"/>
      <c r="G324" s="286"/>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row>
    <row r="325" spans="1:32" ht="13">
      <c r="A325" s="200"/>
      <c r="B325" s="200"/>
      <c r="C325" s="200"/>
      <c r="D325" s="200"/>
      <c r="E325" s="286"/>
      <c r="F325" s="286"/>
      <c r="G325" s="286"/>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row>
    <row r="326" spans="1:32" ht="13">
      <c r="A326" s="200"/>
      <c r="B326" s="200"/>
      <c r="C326" s="200"/>
      <c r="D326" s="200"/>
      <c r="E326" s="286"/>
      <c r="F326" s="286"/>
      <c r="G326" s="286"/>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row>
    <row r="327" spans="1:32" ht="13">
      <c r="A327" s="200"/>
      <c r="B327" s="200"/>
      <c r="C327" s="200"/>
      <c r="D327" s="200"/>
      <c r="E327" s="286"/>
      <c r="F327" s="286"/>
      <c r="G327" s="286"/>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row>
    <row r="328" spans="1:32" ht="13">
      <c r="A328" s="200"/>
      <c r="B328" s="200"/>
      <c r="C328" s="200"/>
      <c r="D328" s="200"/>
      <c r="E328" s="286"/>
      <c r="F328" s="286"/>
      <c r="G328" s="286"/>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row>
    <row r="329" spans="1:32" ht="13">
      <c r="A329" s="200"/>
      <c r="B329" s="200"/>
      <c r="C329" s="200"/>
      <c r="D329" s="200"/>
      <c r="E329" s="286"/>
      <c r="F329" s="286"/>
      <c r="G329" s="286"/>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row>
    <row r="330" spans="1:32" ht="13">
      <c r="A330" s="200"/>
      <c r="B330" s="200"/>
      <c r="C330" s="200"/>
      <c r="D330" s="200"/>
      <c r="E330" s="286"/>
      <c r="F330" s="286"/>
      <c r="G330" s="286"/>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row>
    <row r="331" spans="1:32" ht="13">
      <c r="A331" s="200"/>
      <c r="B331" s="200"/>
      <c r="C331" s="200"/>
      <c r="D331" s="200"/>
      <c r="E331" s="286"/>
      <c r="F331" s="286"/>
      <c r="G331" s="286"/>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row>
    <row r="332" spans="1:32" ht="13">
      <c r="A332" s="200"/>
      <c r="B332" s="200"/>
      <c r="C332" s="200"/>
      <c r="D332" s="200"/>
      <c r="E332" s="286"/>
      <c r="F332" s="286"/>
      <c r="G332" s="286"/>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row>
    <row r="333" spans="1:32" ht="13">
      <c r="A333" s="200"/>
      <c r="B333" s="200"/>
      <c r="C333" s="200"/>
      <c r="D333" s="200"/>
      <c r="E333" s="286"/>
      <c r="F333" s="286"/>
      <c r="G333" s="286"/>
      <c r="H333" s="200"/>
      <c r="I333" s="200"/>
      <c r="J333" s="200"/>
      <c r="K333" s="200"/>
      <c r="L333" s="200"/>
      <c r="M333" s="200"/>
      <c r="N333" s="200"/>
      <c r="O333" s="200"/>
      <c r="P333" s="200"/>
      <c r="Q333" s="200"/>
      <c r="R333" s="200"/>
      <c r="S333" s="200"/>
      <c r="T333" s="200"/>
      <c r="U333" s="200"/>
      <c r="V333" s="200"/>
      <c r="W333" s="200"/>
      <c r="X333" s="200"/>
      <c r="Y333" s="200"/>
      <c r="Z333" s="200"/>
      <c r="AA333" s="200"/>
      <c r="AB333" s="200"/>
      <c r="AC333" s="200"/>
      <c r="AD333" s="200"/>
      <c r="AE333" s="200"/>
      <c r="AF333" s="200"/>
    </row>
    <row r="334" spans="1:32" ht="13">
      <c r="A334" s="200"/>
      <c r="B334" s="200"/>
      <c r="C334" s="200"/>
      <c r="D334" s="200"/>
      <c r="E334" s="286"/>
      <c r="F334" s="286"/>
      <c r="G334" s="286"/>
      <c r="H334" s="200"/>
      <c r="I334" s="200"/>
      <c r="J334" s="200"/>
      <c r="K334" s="200"/>
      <c r="L334" s="200"/>
      <c r="M334" s="200"/>
      <c r="N334" s="200"/>
      <c r="O334" s="200"/>
      <c r="P334" s="200"/>
      <c r="Q334" s="200"/>
      <c r="R334" s="200"/>
      <c r="S334" s="200"/>
      <c r="T334" s="200"/>
      <c r="U334" s="200"/>
      <c r="V334" s="200"/>
      <c r="W334" s="200"/>
      <c r="X334" s="200"/>
      <c r="Y334" s="200"/>
      <c r="Z334" s="200"/>
      <c r="AA334" s="200"/>
      <c r="AB334" s="200"/>
      <c r="AC334" s="200"/>
      <c r="AD334" s="200"/>
      <c r="AE334" s="200"/>
      <c r="AF334" s="200"/>
    </row>
    <row r="335" spans="1:32" ht="13">
      <c r="A335" s="200"/>
      <c r="B335" s="200"/>
      <c r="C335" s="200"/>
      <c r="D335" s="200"/>
      <c r="E335" s="286"/>
      <c r="F335" s="286"/>
      <c r="G335" s="286"/>
      <c r="H335" s="200"/>
      <c r="I335" s="200"/>
      <c r="J335" s="200"/>
      <c r="K335" s="200"/>
      <c r="L335" s="200"/>
      <c r="M335" s="200"/>
      <c r="N335" s="200"/>
      <c r="O335" s="200"/>
      <c r="P335" s="200"/>
      <c r="Q335" s="200"/>
      <c r="R335" s="200"/>
      <c r="S335" s="200"/>
      <c r="T335" s="200"/>
      <c r="U335" s="200"/>
      <c r="V335" s="200"/>
      <c r="W335" s="200"/>
      <c r="X335" s="200"/>
      <c r="Y335" s="200"/>
      <c r="Z335" s="200"/>
      <c r="AA335" s="200"/>
      <c r="AB335" s="200"/>
      <c r="AC335" s="200"/>
      <c r="AD335" s="200"/>
      <c r="AE335" s="200"/>
      <c r="AF335" s="200"/>
    </row>
    <row r="336" spans="1:32" ht="13">
      <c r="A336" s="200"/>
      <c r="B336" s="200"/>
      <c r="C336" s="200"/>
      <c r="D336" s="200"/>
      <c r="E336" s="286"/>
      <c r="F336" s="286"/>
      <c r="G336" s="286"/>
      <c r="H336" s="200"/>
      <c r="I336" s="200"/>
      <c r="J336" s="200"/>
      <c r="K336" s="200"/>
      <c r="L336" s="200"/>
      <c r="M336" s="200"/>
      <c r="N336" s="200"/>
      <c r="O336" s="200"/>
      <c r="P336" s="200"/>
      <c r="Q336" s="200"/>
      <c r="R336" s="200"/>
      <c r="S336" s="200"/>
      <c r="T336" s="200"/>
      <c r="U336" s="200"/>
      <c r="V336" s="200"/>
      <c r="W336" s="200"/>
      <c r="X336" s="200"/>
      <c r="Y336" s="200"/>
      <c r="Z336" s="200"/>
      <c r="AA336" s="200"/>
      <c r="AB336" s="200"/>
      <c r="AC336" s="200"/>
      <c r="AD336" s="200"/>
      <c r="AE336" s="200"/>
      <c r="AF336" s="200"/>
    </row>
    <row r="337" spans="1:32" ht="13">
      <c r="A337" s="200"/>
      <c r="B337" s="200"/>
      <c r="C337" s="200"/>
      <c r="D337" s="200"/>
      <c r="E337" s="286"/>
      <c r="F337" s="286"/>
      <c r="G337" s="286"/>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row>
    <row r="338" spans="1:32" ht="13">
      <c r="A338" s="200"/>
      <c r="B338" s="200"/>
      <c r="C338" s="200"/>
      <c r="D338" s="200"/>
      <c r="E338" s="286"/>
      <c r="F338" s="286"/>
      <c r="G338" s="286"/>
      <c r="H338" s="200"/>
      <c r="I338" s="200"/>
      <c r="J338" s="200"/>
      <c r="K338" s="200"/>
      <c r="L338" s="200"/>
      <c r="M338" s="200"/>
      <c r="N338" s="200"/>
      <c r="O338" s="200"/>
      <c r="P338" s="200"/>
      <c r="Q338" s="200"/>
      <c r="R338" s="200"/>
      <c r="S338" s="200"/>
      <c r="T338" s="200"/>
      <c r="U338" s="200"/>
      <c r="V338" s="200"/>
      <c r="W338" s="200"/>
      <c r="X338" s="200"/>
      <c r="Y338" s="200"/>
      <c r="Z338" s="200"/>
      <c r="AA338" s="200"/>
      <c r="AB338" s="200"/>
      <c r="AC338" s="200"/>
      <c r="AD338" s="200"/>
      <c r="AE338" s="200"/>
      <c r="AF338" s="200"/>
    </row>
    <row r="339" spans="1:32" ht="13">
      <c r="A339" s="200"/>
      <c r="B339" s="200"/>
      <c r="C339" s="200"/>
      <c r="D339" s="200"/>
      <c r="E339" s="286"/>
      <c r="F339" s="286"/>
      <c r="G339" s="286"/>
      <c r="H339" s="200"/>
      <c r="I339" s="200"/>
      <c r="J339" s="200"/>
      <c r="K339" s="200"/>
      <c r="L339" s="200"/>
      <c r="M339" s="200"/>
      <c r="N339" s="200"/>
      <c r="O339" s="200"/>
      <c r="P339" s="200"/>
      <c r="Q339" s="200"/>
      <c r="R339" s="200"/>
      <c r="S339" s="200"/>
      <c r="T339" s="200"/>
      <c r="U339" s="200"/>
      <c r="V339" s="200"/>
      <c r="W339" s="200"/>
      <c r="X339" s="200"/>
      <c r="Y339" s="200"/>
      <c r="Z339" s="200"/>
      <c r="AA339" s="200"/>
      <c r="AB339" s="200"/>
      <c r="AC339" s="200"/>
      <c r="AD339" s="200"/>
      <c r="AE339" s="200"/>
      <c r="AF339" s="200"/>
    </row>
    <row r="340" spans="1:32" ht="13">
      <c r="A340" s="200"/>
      <c r="B340" s="200"/>
      <c r="C340" s="200"/>
      <c r="D340" s="200"/>
      <c r="E340" s="286"/>
      <c r="F340" s="286"/>
      <c r="G340" s="286"/>
      <c r="H340" s="200"/>
      <c r="I340" s="200"/>
      <c r="J340" s="200"/>
      <c r="K340" s="200"/>
      <c r="L340" s="200"/>
      <c r="M340" s="200"/>
      <c r="N340" s="200"/>
      <c r="O340" s="200"/>
      <c r="P340" s="200"/>
      <c r="Q340" s="200"/>
      <c r="R340" s="200"/>
      <c r="S340" s="200"/>
      <c r="T340" s="200"/>
      <c r="U340" s="200"/>
      <c r="V340" s="200"/>
      <c r="W340" s="200"/>
      <c r="X340" s="200"/>
      <c r="Y340" s="200"/>
      <c r="Z340" s="200"/>
      <c r="AA340" s="200"/>
      <c r="AB340" s="200"/>
      <c r="AC340" s="200"/>
      <c r="AD340" s="200"/>
      <c r="AE340" s="200"/>
      <c r="AF340" s="200"/>
    </row>
    <row r="341" spans="1:32" ht="13">
      <c r="A341" s="200"/>
      <c r="B341" s="200"/>
      <c r="C341" s="200"/>
      <c r="D341" s="200"/>
      <c r="E341" s="286"/>
      <c r="F341" s="286"/>
      <c r="G341" s="286"/>
      <c r="H341" s="200"/>
      <c r="I341" s="200"/>
      <c r="J341" s="200"/>
      <c r="K341" s="200"/>
      <c r="L341" s="200"/>
      <c r="M341" s="200"/>
      <c r="N341" s="200"/>
      <c r="O341" s="200"/>
      <c r="P341" s="200"/>
      <c r="Q341" s="200"/>
      <c r="R341" s="200"/>
      <c r="S341" s="200"/>
      <c r="T341" s="200"/>
      <c r="U341" s="200"/>
      <c r="V341" s="200"/>
      <c r="W341" s="200"/>
      <c r="X341" s="200"/>
      <c r="Y341" s="200"/>
      <c r="Z341" s="200"/>
      <c r="AA341" s="200"/>
      <c r="AB341" s="200"/>
      <c r="AC341" s="200"/>
      <c r="AD341" s="200"/>
      <c r="AE341" s="200"/>
      <c r="AF341" s="200"/>
    </row>
    <row r="342" spans="1:32" ht="13">
      <c r="A342" s="200"/>
      <c r="B342" s="200"/>
      <c r="C342" s="200"/>
      <c r="D342" s="200"/>
      <c r="E342" s="286"/>
      <c r="F342" s="286"/>
      <c r="G342" s="286"/>
      <c r="H342" s="200"/>
      <c r="I342" s="200"/>
      <c r="J342" s="200"/>
      <c r="K342" s="200"/>
      <c r="L342" s="200"/>
      <c r="M342" s="200"/>
      <c r="N342" s="200"/>
      <c r="O342" s="200"/>
      <c r="P342" s="200"/>
      <c r="Q342" s="200"/>
      <c r="R342" s="200"/>
      <c r="S342" s="200"/>
      <c r="T342" s="200"/>
      <c r="U342" s="200"/>
      <c r="V342" s="200"/>
      <c r="W342" s="200"/>
      <c r="X342" s="200"/>
      <c r="Y342" s="200"/>
      <c r="Z342" s="200"/>
      <c r="AA342" s="200"/>
      <c r="AB342" s="200"/>
      <c r="AC342" s="200"/>
      <c r="AD342" s="200"/>
      <c r="AE342" s="200"/>
      <c r="AF342" s="200"/>
    </row>
    <row r="343" spans="1:32" ht="13">
      <c r="A343" s="200"/>
      <c r="B343" s="200"/>
      <c r="C343" s="200"/>
      <c r="D343" s="200"/>
      <c r="E343" s="286"/>
      <c r="F343" s="286"/>
      <c r="G343" s="286"/>
      <c r="H343" s="200"/>
      <c r="I343" s="200"/>
      <c r="J343" s="200"/>
      <c r="K343" s="200"/>
      <c r="L343" s="200"/>
      <c r="M343" s="200"/>
      <c r="N343" s="200"/>
      <c r="O343" s="200"/>
      <c r="P343" s="200"/>
      <c r="Q343" s="200"/>
      <c r="R343" s="200"/>
      <c r="S343" s="200"/>
      <c r="T343" s="200"/>
      <c r="U343" s="200"/>
      <c r="V343" s="200"/>
      <c r="W343" s="200"/>
      <c r="X343" s="200"/>
      <c r="Y343" s="200"/>
      <c r="Z343" s="200"/>
      <c r="AA343" s="200"/>
      <c r="AB343" s="200"/>
      <c r="AC343" s="200"/>
      <c r="AD343" s="200"/>
      <c r="AE343" s="200"/>
      <c r="AF343" s="200"/>
    </row>
    <row r="344" spans="1:32" ht="13">
      <c r="A344" s="200"/>
      <c r="B344" s="200"/>
      <c r="C344" s="200"/>
      <c r="D344" s="200"/>
      <c r="E344" s="286"/>
      <c r="F344" s="286"/>
      <c r="G344" s="286"/>
      <c r="H344" s="200"/>
      <c r="I344" s="200"/>
      <c r="J344" s="200"/>
      <c r="K344" s="200"/>
      <c r="L344" s="200"/>
      <c r="M344" s="200"/>
      <c r="N344" s="200"/>
      <c r="O344" s="200"/>
      <c r="P344" s="200"/>
      <c r="Q344" s="200"/>
      <c r="R344" s="200"/>
      <c r="S344" s="200"/>
      <c r="T344" s="200"/>
      <c r="U344" s="200"/>
      <c r="V344" s="200"/>
      <c r="W344" s="200"/>
      <c r="X344" s="200"/>
      <c r="Y344" s="200"/>
      <c r="Z344" s="200"/>
      <c r="AA344" s="200"/>
      <c r="AB344" s="200"/>
      <c r="AC344" s="200"/>
      <c r="AD344" s="200"/>
      <c r="AE344" s="200"/>
      <c r="AF344" s="200"/>
    </row>
    <row r="345" spans="1:32" ht="13">
      <c r="A345" s="200"/>
      <c r="B345" s="200"/>
      <c r="C345" s="200"/>
      <c r="D345" s="200"/>
      <c r="E345" s="286"/>
      <c r="F345" s="286"/>
      <c r="G345" s="286"/>
      <c r="H345" s="200"/>
      <c r="I345" s="200"/>
      <c r="J345" s="200"/>
      <c r="K345" s="200"/>
      <c r="L345" s="200"/>
      <c r="M345" s="200"/>
      <c r="N345" s="200"/>
      <c r="O345" s="200"/>
      <c r="P345" s="200"/>
      <c r="Q345" s="200"/>
      <c r="R345" s="200"/>
      <c r="S345" s="200"/>
      <c r="T345" s="200"/>
      <c r="U345" s="200"/>
      <c r="V345" s="200"/>
      <c r="W345" s="200"/>
      <c r="X345" s="200"/>
      <c r="Y345" s="200"/>
      <c r="Z345" s="200"/>
      <c r="AA345" s="200"/>
      <c r="AB345" s="200"/>
      <c r="AC345" s="200"/>
      <c r="AD345" s="200"/>
      <c r="AE345" s="200"/>
      <c r="AF345" s="200"/>
    </row>
    <row r="346" spans="1:32" ht="13">
      <c r="A346" s="200"/>
      <c r="B346" s="200"/>
      <c r="C346" s="200"/>
      <c r="D346" s="200"/>
      <c r="E346" s="286"/>
      <c r="F346" s="286"/>
      <c r="G346" s="286"/>
      <c r="H346" s="200"/>
      <c r="I346" s="200"/>
      <c r="J346" s="200"/>
      <c r="K346" s="200"/>
      <c r="L346" s="200"/>
      <c r="M346" s="200"/>
      <c r="N346" s="200"/>
      <c r="O346" s="200"/>
      <c r="P346" s="200"/>
      <c r="Q346" s="200"/>
      <c r="R346" s="200"/>
      <c r="S346" s="200"/>
      <c r="T346" s="200"/>
      <c r="U346" s="200"/>
      <c r="V346" s="200"/>
      <c r="W346" s="200"/>
      <c r="X346" s="200"/>
      <c r="Y346" s="200"/>
      <c r="Z346" s="200"/>
      <c r="AA346" s="200"/>
      <c r="AB346" s="200"/>
      <c r="AC346" s="200"/>
      <c r="AD346" s="200"/>
      <c r="AE346" s="200"/>
      <c r="AF346" s="200"/>
    </row>
    <row r="347" spans="1:32" ht="13">
      <c r="A347" s="200"/>
      <c r="B347" s="200"/>
      <c r="C347" s="200"/>
      <c r="D347" s="200"/>
      <c r="E347" s="286"/>
      <c r="F347" s="286"/>
      <c r="G347" s="286"/>
      <c r="H347" s="200"/>
      <c r="I347" s="200"/>
      <c r="J347" s="200"/>
      <c r="K347" s="200"/>
      <c r="L347" s="200"/>
      <c r="M347" s="200"/>
      <c r="N347" s="200"/>
      <c r="O347" s="200"/>
      <c r="P347" s="200"/>
      <c r="Q347" s="200"/>
      <c r="R347" s="200"/>
      <c r="S347" s="200"/>
      <c r="T347" s="200"/>
      <c r="U347" s="200"/>
      <c r="V347" s="200"/>
      <c r="W347" s="200"/>
      <c r="X347" s="200"/>
      <c r="Y347" s="200"/>
      <c r="Z347" s="200"/>
      <c r="AA347" s="200"/>
      <c r="AB347" s="200"/>
      <c r="AC347" s="200"/>
      <c r="AD347" s="200"/>
      <c r="AE347" s="200"/>
      <c r="AF347" s="200"/>
    </row>
    <row r="348" spans="1:32" ht="13">
      <c r="A348" s="200"/>
      <c r="B348" s="200"/>
      <c r="C348" s="200"/>
      <c r="D348" s="200"/>
      <c r="E348" s="286"/>
      <c r="F348" s="286"/>
      <c r="G348" s="286"/>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00"/>
      <c r="AF348" s="200"/>
    </row>
    <row r="349" spans="1:32" ht="13">
      <c r="A349" s="200"/>
      <c r="B349" s="200"/>
      <c r="C349" s="200"/>
      <c r="D349" s="200"/>
      <c r="E349" s="286"/>
      <c r="F349" s="286"/>
      <c r="G349" s="286"/>
      <c r="H349" s="200"/>
      <c r="I349" s="200"/>
      <c r="J349" s="200"/>
      <c r="K349" s="200"/>
      <c r="L349" s="200"/>
      <c r="M349" s="200"/>
      <c r="N349" s="200"/>
      <c r="O349" s="200"/>
      <c r="P349" s="200"/>
      <c r="Q349" s="200"/>
      <c r="R349" s="200"/>
      <c r="S349" s="200"/>
      <c r="T349" s="200"/>
      <c r="U349" s="200"/>
      <c r="V349" s="200"/>
      <c r="W349" s="200"/>
      <c r="X349" s="200"/>
      <c r="Y349" s="200"/>
      <c r="Z349" s="200"/>
      <c r="AA349" s="200"/>
      <c r="AB349" s="200"/>
      <c r="AC349" s="200"/>
      <c r="AD349" s="200"/>
      <c r="AE349" s="200"/>
      <c r="AF349" s="200"/>
    </row>
    <row r="350" spans="1:32" ht="13">
      <c r="A350" s="200"/>
      <c r="B350" s="200"/>
      <c r="C350" s="200"/>
      <c r="D350" s="200"/>
      <c r="E350" s="286"/>
      <c r="F350" s="286"/>
      <c r="G350" s="286"/>
      <c r="H350" s="200"/>
      <c r="I350" s="200"/>
      <c r="J350" s="200"/>
      <c r="K350" s="200"/>
      <c r="L350" s="200"/>
      <c r="M350" s="200"/>
      <c r="N350" s="200"/>
      <c r="O350" s="200"/>
      <c r="P350" s="200"/>
      <c r="Q350" s="200"/>
      <c r="R350" s="200"/>
      <c r="S350" s="200"/>
      <c r="T350" s="200"/>
      <c r="U350" s="200"/>
      <c r="V350" s="200"/>
      <c r="W350" s="200"/>
      <c r="X350" s="200"/>
      <c r="Y350" s="200"/>
      <c r="Z350" s="200"/>
      <c r="AA350" s="200"/>
      <c r="AB350" s="200"/>
      <c r="AC350" s="200"/>
      <c r="AD350" s="200"/>
      <c r="AE350" s="200"/>
      <c r="AF350" s="200"/>
    </row>
    <row r="351" spans="1:32" ht="13">
      <c r="A351" s="200"/>
      <c r="B351" s="200"/>
      <c r="C351" s="200"/>
      <c r="D351" s="200"/>
      <c r="E351" s="286"/>
      <c r="F351" s="286"/>
      <c r="G351" s="286"/>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row>
    <row r="352" spans="1:32" ht="13">
      <c r="A352" s="200"/>
      <c r="B352" s="200"/>
      <c r="C352" s="200"/>
      <c r="D352" s="200"/>
      <c r="E352" s="286"/>
      <c r="F352" s="286"/>
      <c r="G352" s="286"/>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row>
    <row r="353" spans="1:32" ht="13">
      <c r="A353" s="200"/>
      <c r="B353" s="200"/>
      <c r="C353" s="200"/>
      <c r="D353" s="200"/>
      <c r="E353" s="286"/>
      <c r="F353" s="286"/>
      <c r="G353" s="286"/>
      <c r="H353" s="200"/>
      <c r="I353" s="200"/>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200"/>
      <c r="AF353" s="200"/>
    </row>
    <row r="354" spans="1:32" ht="13">
      <c r="A354" s="200"/>
      <c r="B354" s="200"/>
      <c r="C354" s="200"/>
      <c r="D354" s="200"/>
      <c r="E354" s="286"/>
      <c r="F354" s="286"/>
      <c r="G354" s="286"/>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row>
    <row r="355" spans="1:32" ht="13">
      <c r="A355" s="200"/>
      <c r="B355" s="200"/>
      <c r="C355" s="200"/>
      <c r="D355" s="200"/>
      <c r="E355" s="286"/>
      <c r="F355" s="286"/>
      <c r="G355" s="286"/>
      <c r="H355" s="200"/>
      <c r="I355" s="200"/>
      <c r="J355" s="200"/>
      <c r="K355" s="200"/>
      <c r="L355" s="200"/>
      <c r="M355" s="200"/>
      <c r="N355" s="200"/>
      <c r="O355" s="200"/>
      <c r="P355" s="200"/>
      <c r="Q355" s="200"/>
      <c r="R355" s="200"/>
      <c r="S355" s="200"/>
      <c r="T355" s="200"/>
      <c r="U355" s="200"/>
      <c r="V355" s="200"/>
      <c r="W355" s="200"/>
      <c r="X355" s="200"/>
      <c r="Y355" s="200"/>
      <c r="Z355" s="200"/>
      <c r="AA355" s="200"/>
      <c r="AB355" s="200"/>
      <c r="AC355" s="200"/>
      <c r="AD355" s="200"/>
      <c r="AE355" s="200"/>
      <c r="AF355" s="200"/>
    </row>
    <row r="356" spans="1:32" ht="13">
      <c r="A356" s="200"/>
      <c r="B356" s="200"/>
      <c r="C356" s="200"/>
      <c r="D356" s="200"/>
      <c r="E356" s="286"/>
      <c r="F356" s="286"/>
      <c r="G356" s="286"/>
      <c r="H356" s="200"/>
      <c r="I356" s="200"/>
      <c r="J356" s="200"/>
      <c r="K356" s="200"/>
      <c r="L356" s="200"/>
      <c r="M356" s="200"/>
      <c r="N356" s="200"/>
      <c r="O356" s="200"/>
      <c r="P356" s="200"/>
      <c r="Q356" s="200"/>
      <c r="R356" s="200"/>
      <c r="S356" s="200"/>
      <c r="T356" s="200"/>
      <c r="U356" s="200"/>
      <c r="V356" s="200"/>
      <c r="W356" s="200"/>
      <c r="X356" s="200"/>
      <c r="Y356" s="200"/>
      <c r="Z356" s="200"/>
      <c r="AA356" s="200"/>
      <c r="AB356" s="200"/>
      <c r="AC356" s="200"/>
      <c r="AD356" s="200"/>
      <c r="AE356" s="200"/>
      <c r="AF356" s="200"/>
    </row>
    <row r="357" spans="1:32" ht="13">
      <c r="A357" s="200"/>
      <c r="B357" s="200"/>
      <c r="C357" s="200"/>
      <c r="D357" s="200"/>
      <c r="E357" s="286"/>
      <c r="F357" s="286"/>
      <c r="G357" s="286"/>
      <c r="H357" s="200"/>
      <c r="I357" s="200"/>
      <c r="J357" s="200"/>
      <c r="K357" s="200"/>
      <c r="L357" s="200"/>
      <c r="M357" s="200"/>
      <c r="N357" s="200"/>
      <c r="O357" s="200"/>
      <c r="P357" s="200"/>
      <c r="Q357" s="200"/>
      <c r="R357" s="200"/>
      <c r="S357" s="200"/>
      <c r="T357" s="200"/>
      <c r="U357" s="200"/>
      <c r="V357" s="200"/>
      <c r="W357" s="200"/>
      <c r="X357" s="200"/>
      <c r="Y357" s="200"/>
      <c r="Z357" s="200"/>
      <c r="AA357" s="200"/>
      <c r="AB357" s="200"/>
      <c r="AC357" s="200"/>
      <c r="AD357" s="200"/>
      <c r="AE357" s="200"/>
      <c r="AF357" s="200"/>
    </row>
    <row r="358" spans="1:32" ht="13">
      <c r="A358" s="200"/>
      <c r="B358" s="200"/>
      <c r="C358" s="200"/>
      <c r="D358" s="200"/>
      <c r="E358" s="286"/>
      <c r="F358" s="286"/>
      <c r="G358" s="286"/>
      <c r="H358" s="200"/>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00"/>
      <c r="AF358" s="200"/>
    </row>
    <row r="359" spans="1:32" ht="13">
      <c r="A359" s="200"/>
      <c r="B359" s="200"/>
      <c r="C359" s="200"/>
      <c r="D359" s="200"/>
      <c r="E359" s="286"/>
      <c r="F359" s="286"/>
      <c r="G359" s="286"/>
      <c r="H359" s="200"/>
      <c r="I359" s="200"/>
      <c r="J359" s="200"/>
      <c r="K359" s="200"/>
      <c r="L359" s="200"/>
      <c r="M359" s="200"/>
      <c r="N359" s="200"/>
      <c r="O359" s="200"/>
      <c r="P359" s="200"/>
      <c r="Q359" s="200"/>
      <c r="R359" s="200"/>
      <c r="S359" s="200"/>
      <c r="T359" s="200"/>
      <c r="U359" s="200"/>
      <c r="V359" s="200"/>
      <c r="W359" s="200"/>
      <c r="X359" s="200"/>
      <c r="Y359" s="200"/>
      <c r="Z359" s="200"/>
      <c r="AA359" s="200"/>
      <c r="AB359" s="200"/>
      <c r="AC359" s="200"/>
      <c r="AD359" s="200"/>
      <c r="AE359" s="200"/>
      <c r="AF359" s="200"/>
    </row>
    <row r="360" spans="1:32" ht="13">
      <c r="A360" s="200"/>
      <c r="B360" s="200"/>
      <c r="C360" s="200"/>
      <c r="D360" s="200"/>
      <c r="E360" s="286"/>
      <c r="F360" s="286"/>
      <c r="G360" s="286"/>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200"/>
      <c r="AE360" s="200"/>
      <c r="AF360" s="200"/>
    </row>
    <row r="361" spans="1:32" ht="13">
      <c r="A361" s="200"/>
      <c r="B361" s="200"/>
      <c r="C361" s="200"/>
      <c r="D361" s="200"/>
      <c r="E361" s="286"/>
      <c r="F361" s="286"/>
      <c r="G361" s="286"/>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200"/>
      <c r="AF361" s="200"/>
    </row>
    <row r="362" spans="1:32" ht="13">
      <c r="A362" s="200"/>
      <c r="B362" s="200"/>
      <c r="C362" s="200"/>
      <c r="D362" s="200"/>
      <c r="E362" s="286"/>
      <c r="F362" s="286"/>
      <c r="G362" s="286"/>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200"/>
      <c r="AF362" s="200"/>
    </row>
    <row r="363" spans="1:32" ht="13">
      <c r="A363" s="200"/>
      <c r="B363" s="200"/>
      <c r="C363" s="200"/>
      <c r="D363" s="200"/>
      <c r="E363" s="286"/>
      <c r="F363" s="286"/>
      <c r="G363" s="286"/>
      <c r="H363" s="200"/>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00"/>
      <c r="AF363" s="200"/>
    </row>
    <row r="364" spans="1:32" ht="13">
      <c r="A364" s="200"/>
      <c r="B364" s="200"/>
      <c r="C364" s="200"/>
      <c r="D364" s="200"/>
      <c r="E364" s="286"/>
      <c r="F364" s="286"/>
      <c r="G364" s="286"/>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c r="AE364" s="200"/>
      <c r="AF364" s="200"/>
    </row>
    <row r="365" spans="1:32" ht="13">
      <c r="A365" s="200"/>
      <c r="B365" s="200"/>
      <c r="C365" s="200"/>
      <c r="D365" s="200"/>
      <c r="E365" s="286"/>
      <c r="F365" s="286"/>
      <c r="G365" s="286"/>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c r="AE365" s="200"/>
      <c r="AF365" s="200"/>
    </row>
    <row r="366" spans="1:32" ht="13">
      <c r="A366" s="200"/>
      <c r="B366" s="200"/>
      <c r="C366" s="200"/>
      <c r="D366" s="200"/>
      <c r="E366" s="286"/>
      <c r="F366" s="286"/>
      <c r="G366" s="286"/>
      <c r="H366" s="200"/>
      <c r="I366" s="200"/>
      <c r="J366" s="200"/>
      <c r="K366" s="200"/>
      <c r="L366" s="200"/>
      <c r="M366" s="200"/>
      <c r="N366" s="200"/>
      <c r="O366" s="200"/>
      <c r="P366" s="200"/>
      <c r="Q366" s="200"/>
      <c r="R366" s="200"/>
      <c r="S366" s="200"/>
      <c r="T366" s="200"/>
      <c r="U366" s="200"/>
      <c r="V366" s="200"/>
      <c r="W366" s="200"/>
      <c r="X366" s="200"/>
      <c r="Y366" s="200"/>
      <c r="Z366" s="200"/>
      <c r="AA366" s="200"/>
      <c r="AB366" s="200"/>
      <c r="AC366" s="200"/>
      <c r="AD366" s="200"/>
      <c r="AE366" s="200"/>
      <c r="AF366" s="200"/>
    </row>
    <row r="367" spans="1:32" ht="13">
      <c r="A367" s="200"/>
      <c r="B367" s="200"/>
      <c r="C367" s="200"/>
      <c r="D367" s="200"/>
      <c r="E367" s="286"/>
      <c r="F367" s="286"/>
      <c r="G367" s="286"/>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row>
    <row r="368" spans="1:32" ht="13">
      <c r="A368" s="200"/>
      <c r="B368" s="200"/>
      <c r="C368" s="200"/>
      <c r="D368" s="200"/>
      <c r="E368" s="286"/>
      <c r="F368" s="286"/>
      <c r="G368" s="286"/>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row>
    <row r="369" spans="1:32" ht="13">
      <c r="A369" s="200"/>
      <c r="B369" s="200"/>
      <c r="C369" s="200"/>
      <c r="D369" s="200"/>
      <c r="E369" s="286"/>
      <c r="F369" s="286"/>
      <c r="G369" s="286"/>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row>
    <row r="370" spans="1:32" ht="13">
      <c r="A370" s="200"/>
      <c r="B370" s="200"/>
      <c r="C370" s="200"/>
      <c r="D370" s="200"/>
      <c r="E370" s="286"/>
      <c r="F370" s="286"/>
      <c r="G370" s="286"/>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row>
    <row r="371" spans="1:32" ht="13">
      <c r="A371" s="200"/>
      <c r="B371" s="200"/>
      <c r="C371" s="200"/>
      <c r="D371" s="200"/>
      <c r="E371" s="286"/>
      <c r="F371" s="286"/>
      <c r="G371" s="286"/>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row>
    <row r="372" spans="1:32" ht="13">
      <c r="A372" s="200"/>
      <c r="B372" s="200"/>
      <c r="C372" s="200"/>
      <c r="D372" s="200"/>
      <c r="E372" s="286"/>
      <c r="F372" s="286"/>
      <c r="G372" s="286"/>
      <c r="H372" s="200"/>
      <c r="I372" s="200"/>
      <c r="J372" s="200"/>
      <c r="K372" s="200"/>
      <c r="L372" s="200"/>
      <c r="M372" s="200"/>
      <c r="N372" s="200"/>
      <c r="O372" s="200"/>
      <c r="P372" s="200"/>
      <c r="Q372" s="200"/>
      <c r="R372" s="200"/>
      <c r="S372" s="200"/>
      <c r="T372" s="200"/>
      <c r="U372" s="200"/>
      <c r="V372" s="200"/>
      <c r="W372" s="200"/>
      <c r="X372" s="200"/>
      <c r="Y372" s="200"/>
      <c r="Z372" s="200"/>
      <c r="AA372" s="200"/>
      <c r="AB372" s="200"/>
      <c r="AC372" s="200"/>
      <c r="AD372" s="200"/>
      <c r="AE372" s="200"/>
      <c r="AF372" s="200"/>
    </row>
    <row r="373" spans="1:32" ht="13">
      <c r="A373" s="200"/>
      <c r="B373" s="200"/>
      <c r="C373" s="200"/>
      <c r="D373" s="200"/>
      <c r="E373" s="286"/>
      <c r="F373" s="286"/>
      <c r="G373" s="286"/>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row>
    <row r="374" spans="1:32" ht="13">
      <c r="A374" s="200"/>
      <c r="B374" s="200"/>
      <c r="C374" s="200"/>
      <c r="D374" s="200"/>
      <c r="E374" s="286"/>
      <c r="F374" s="286"/>
      <c r="G374" s="286"/>
      <c r="H374" s="200"/>
      <c r="I374" s="200"/>
      <c r="J374" s="200"/>
      <c r="K374" s="200"/>
      <c r="L374" s="200"/>
      <c r="M374" s="200"/>
      <c r="N374" s="200"/>
      <c r="O374" s="200"/>
      <c r="P374" s="200"/>
      <c r="Q374" s="200"/>
      <c r="R374" s="200"/>
      <c r="S374" s="200"/>
      <c r="T374" s="200"/>
      <c r="U374" s="200"/>
      <c r="V374" s="200"/>
      <c r="W374" s="200"/>
      <c r="X374" s="200"/>
      <c r="Y374" s="200"/>
      <c r="Z374" s="200"/>
      <c r="AA374" s="200"/>
      <c r="AB374" s="200"/>
      <c r="AC374" s="200"/>
      <c r="AD374" s="200"/>
      <c r="AE374" s="200"/>
      <c r="AF374" s="200"/>
    </row>
    <row r="375" spans="1:32" ht="13">
      <c r="A375" s="200"/>
      <c r="B375" s="200"/>
      <c r="C375" s="200"/>
      <c r="D375" s="200"/>
      <c r="E375" s="286"/>
      <c r="F375" s="286"/>
      <c r="G375" s="286"/>
      <c r="H375" s="200"/>
      <c r="I375" s="200"/>
      <c r="J375" s="200"/>
      <c r="K375" s="200"/>
      <c r="L375" s="200"/>
      <c r="M375" s="200"/>
      <c r="N375" s="200"/>
      <c r="O375" s="200"/>
      <c r="P375" s="200"/>
      <c r="Q375" s="200"/>
      <c r="R375" s="200"/>
      <c r="S375" s="200"/>
      <c r="T375" s="200"/>
      <c r="U375" s="200"/>
      <c r="V375" s="200"/>
      <c r="W375" s="200"/>
      <c r="X375" s="200"/>
      <c r="Y375" s="200"/>
      <c r="Z375" s="200"/>
      <c r="AA375" s="200"/>
      <c r="AB375" s="200"/>
      <c r="AC375" s="200"/>
      <c r="AD375" s="200"/>
      <c r="AE375" s="200"/>
      <c r="AF375" s="200"/>
    </row>
    <row r="376" spans="1:32" ht="13">
      <c r="A376" s="200"/>
      <c r="B376" s="200"/>
      <c r="C376" s="200"/>
      <c r="D376" s="200"/>
      <c r="E376" s="286"/>
      <c r="F376" s="286"/>
      <c r="G376" s="286"/>
      <c r="H376" s="200"/>
      <c r="I376" s="200"/>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row>
    <row r="377" spans="1:32" ht="13">
      <c r="A377" s="200"/>
      <c r="B377" s="200"/>
      <c r="C377" s="200"/>
      <c r="D377" s="200"/>
      <c r="E377" s="286"/>
      <c r="F377" s="286"/>
      <c r="G377" s="286"/>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row>
    <row r="378" spans="1:32" ht="13">
      <c r="A378" s="200"/>
      <c r="B378" s="200"/>
      <c r="C378" s="200"/>
      <c r="D378" s="200"/>
      <c r="E378" s="286"/>
      <c r="F378" s="286"/>
      <c r="G378" s="286"/>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row>
    <row r="379" spans="1:32" ht="13">
      <c r="A379" s="200"/>
      <c r="B379" s="200"/>
      <c r="C379" s="200"/>
      <c r="D379" s="200"/>
      <c r="E379" s="286"/>
      <c r="F379" s="286"/>
      <c r="G379" s="286"/>
      <c r="H379" s="200"/>
      <c r="I379" s="200"/>
      <c r="J379" s="200"/>
      <c r="K379" s="200"/>
      <c r="L379" s="200"/>
      <c r="M379" s="200"/>
      <c r="N379" s="200"/>
      <c r="O379" s="200"/>
      <c r="P379" s="200"/>
      <c r="Q379" s="200"/>
      <c r="R379" s="200"/>
      <c r="S379" s="200"/>
      <c r="T379" s="200"/>
      <c r="U379" s="200"/>
      <c r="V379" s="200"/>
      <c r="W379" s="200"/>
      <c r="X379" s="200"/>
      <c r="Y379" s="200"/>
      <c r="Z379" s="200"/>
      <c r="AA379" s="200"/>
      <c r="AB379" s="200"/>
      <c r="AC379" s="200"/>
      <c r="AD379" s="200"/>
      <c r="AE379" s="200"/>
      <c r="AF379" s="200"/>
    </row>
    <row r="380" spans="1:32" ht="13">
      <c r="A380" s="200"/>
      <c r="B380" s="200"/>
      <c r="C380" s="200"/>
      <c r="D380" s="200"/>
      <c r="E380" s="286"/>
      <c r="F380" s="286"/>
      <c r="G380" s="286"/>
      <c r="H380" s="200"/>
      <c r="I380" s="200"/>
      <c r="J380" s="200"/>
      <c r="K380" s="200"/>
      <c r="L380" s="200"/>
      <c r="M380" s="200"/>
      <c r="N380" s="200"/>
      <c r="O380" s="200"/>
      <c r="P380" s="200"/>
      <c r="Q380" s="200"/>
      <c r="R380" s="200"/>
      <c r="S380" s="200"/>
      <c r="T380" s="200"/>
      <c r="U380" s="200"/>
      <c r="V380" s="200"/>
      <c r="W380" s="200"/>
      <c r="X380" s="200"/>
      <c r="Y380" s="200"/>
      <c r="Z380" s="200"/>
      <c r="AA380" s="200"/>
      <c r="AB380" s="200"/>
      <c r="AC380" s="200"/>
      <c r="AD380" s="200"/>
      <c r="AE380" s="200"/>
      <c r="AF380" s="200"/>
    </row>
    <row r="381" spans="1:32" ht="13">
      <c r="A381" s="200"/>
      <c r="B381" s="200"/>
      <c r="C381" s="200"/>
      <c r="D381" s="200"/>
      <c r="E381" s="286"/>
      <c r="F381" s="286"/>
      <c r="G381" s="286"/>
      <c r="H381" s="200"/>
      <c r="I381" s="200"/>
      <c r="J381" s="200"/>
      <c r="K381" s="200"/>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row>
    <row r="382" spans="1:32" ht="13">
      <c r="A382" s="200"/>
      <c r="B382" s="200"/>
      <c r="C382" s="200"/>
      <c r="D382" s="200"/>
      <c r="E382" s="286"/>
      <c r="F382" s="286"/>
      <c r="G382" s="286"/>
      <c r="H382" s="200"/>
      <c r="I382" s="200"/>
      <c r="J382" s="200"/>
      <c r="K382" s="200"/>
      <c r="L382" s="200"/>
      <c r="M382" s="200"/>
      <c r="N382" s="200"/>
      <c r="O382" s="200"/>
      <c r="P382" s="200"/>
      <c r="Q382" s="200"/>
      <c r="R382" s="200"/>
      <c r="S382" s="200"/>
      <c r="T382" s="200"/>
      <c r="U382" s="200"/>
      <c r="V382" s="200"/>
      <c r="W382" s="200"/>
      <c r="X382" s="200"/>
      <c r="Y382" s="200"/>
      <c r="Z382" s="200"/>
      <c r="AA382" s="200"/>
      <c r="AB382" s="200"/>
      <c r="AC382" s="200"/>
      <c r="AD382" s="200"/>
      <c r="AE382" s="200"/>
      <c r="AF382" s="200"/>
    </row>
    <row r="383" spans="1:32" ht="13">
      <c r="A383" s="200"/>
      <c r="B383" s="200"/>
      <c r="C383" s="200"/>
      <c r="D383" s="200"/>
      <c r="E383" s="286"/>
      <c r="F383" s="286"/>
      <c r="G383" s="286"/>
      <c r="H383" s="200"/>
      <c r="I383" s="200"/>
      <c r="J383" s="200"/>
      <c r="K383" s="200"/>
      <c r="L383" s="200"/>
      <c r="M383" s="200"/>
      <c r="N383" s="200"/>
      <c r="O383" s="200"/>
      <c r="P383" s="200"/>
      <c r="Q383" s="200"/>
      <c r="R383" s="200"/>
      <c r="S383" s="200"/>
      <c r="T383" s="200"/>
      <c r="U383" s="200"/>
      <c r="V383" s="200"/>
      <c r="W383" s="200"/>
      <c r="X383" s="200"/>
      <c r="Y383" s="200"/>
      <c r="Z383" s="200"/>
      <c r="AA383" s="200"/>
      <c r="AB383" s="200"/>
      <c r="AC383" s="200"/>
      <c r="AD383" s="200"/>
      <c r="AE383" s="200"/>
      <c r="AF383" s="200"/>
    </row>
    <row r="384" spans="1:32" ht="13">
      <c r="A384" s="200"/>
      <c r="B384" s="200"/>
      <c r="C384" s="200"/>
      <c r="D384" s="200"/>
      <c r="E384" s="286"/>
      <c r="F384" s="286"/>
      <c r="G384" s="286"/>
      <c r="H384" s="200"/>
      <c r="I384" s="200"/>
      <c r="J384" s="200"/>
      <c r="K384" s="200"/>
      <c r="L384" s="200"/>
      <c r="M384" s="200"/>
      <c r="N384" s="200"/>
      <c r="O384" s="200"/>
      <c r="P384" s="200"/>
      <c r="Q384" s="200"/>
      <c r="R384" s="200"/>
      <c r="S384" s="200"/>
      <c r="T384" s="200"/>
      <c r="U384" s="200"/>
      <c r="V384" s="200"/>
      <c r="W384" s="200"/>
      <c r="X384" s="200"/>
      <c r="Y384" s="200"/>
      <c r="Z384" s="200"/>
      <c r="AA384" s="200"/>
      <c r="AB384" s="200"/>
      <c r="AC384" s="200"/>
      <c r="AD384" s="200"/>
      <c r="AE384" s="200"/>
      <c r="AF384" s="200"/>
    </row>
    <row r="385" spans="1:32" ht="13">
      <c r="A385" s="200"/>
      <c r="B385" s="200"/>
      <c r="C385" s="200"/>
      <c r="D385" s="200"/>
      <c r="E385" s="286"/>
      <c r="F385" s="286"/>
      <c r="G385" s="286"/>
      <c r="H385" s="200"/>
      <c r="I385" s="200"/>
      <c r="J385" s="200"/>
      <c r="K385" s="200"/>
      <c r="L385" s="200"/>
      <c r="M385" s="200"/>
      <c r="N385" s="200"/>
      <c r="O385" s="200"/>
      <c r="P385" s="200"/>
      <c r="Q385" s="200"/>
      <c r="R385" s="200"/>
      <c r="S385" s="200"/>
      <c r="T385" s="200"/>
      <c r="U385" s="200"/>
      <c r="V385" s="200"/>
      <c r="W385" s="200"/>
      <c r="X385" s="200"/>
      <c r="Y385" s="200"/>
      <c r="Z385" s="200"/>
      <c r="AA385" s="200"/>
      <c r="AB385" s="200"/>
      <c r="AC385" s="200"/>
      <c r="AD385" s="200"/>
      <c r="AE385" s="200"/>
      <c r="AF385" s="200"/>
    </row>
    <row r="386" spans="1:32" ht="13">
      <c r="A386" s="200"/>
      <c r="B386" s="200"/>
      <c r="C386" s="200"/>
      <c r="D386" s="200"/>
      <c r="E386" s="286"/>
      <c r="F386" s="286"/>
      <c r="G386" s="286"/>
      <c r="H386" s="200"/>
      <c r="I386" s="200"/>
      <c r="J386" s="200"/>
      <c r="K386" s="200"/>
      <c r="L386" s="200"/>
      <c r="M386" s="200"/>
      <c r="N386" s="200"/>
      <c r="O386" s="200"/>
      <c r="P386" s="200"/>
      <c r="Q386" s="200"/>
      <c r="R386" s="200"/>
      <c r="S386" s="200"/>
      <c r="T386" s="200"/>
      <c r="U386" s="200"/>
      <c r="V386" s="200"/>
      <c r="W386" s="200"/>
      <c r="X386" s="200"/>
      <c r="Y386" s="200"/>
      <c r="Z386" s="200"/>
      <c r="AA386" s="200"/>
      <c r="AB386" s="200"/>
      <c r="AC386" s="200"/>
      <c r="AD386" s="200"/>
      <c r="AE386" s="200"/>
      <c r="AF386" s="200"/>
    </row>
    <row r="387" spans="1:32" ht="13">
      <c r="A387" s="200"/>
      <c r="B387" s="200"/>
      <c r="C387" s="200"/>
      <c r="D387" s="200"/>
      <c r="E387" s="286"/>
      <c r="F387" s="286"/>
      <c r="G387" s="286"/>
      <c r="H387" s="200"/>
      <c r="I387" s="200"/>
      <c r="J387" s="200"/>
      <c r="K387" s="200"/>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row>
    <row r="388" spans="1:32" ht="13">
      <c r="A388" s="200"/>
      <c r="B388" s="200"/>
      <c r="C388" s="200"/>
      <c r="D388" s="200"/>
      <c r="E388" s="286"/>
      <c r="F388" s="286"/>
      <c r="G388" s="286"/>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row>
    <row r="389" spans="1:32" ht="13">
      <c r="A389" s="200"/>
      <c r="B389" s="200"/>
      <c r="C389" s="200"/>
      <c r="D389" s="200"/>
      <c r="E389" s="286"/>
      <c r="F389" s="286"/>
      <c r="G389" s="286"/>
      <c r="H389" s="200"/>
      <c r="I389" s="200"/>
      <c r="J389" s="200"/>
      <c r="K389" s="200"/>
      <c r="L389" s="200"/>
      <c r="M389" s="200"/>
      <c r="N389" s="200"/>
      <c r="O389" s="200"/>
      <c r="P389" s="200"/>
      <c r="Q389" s="200"/>
      <c r="R389" s="200"/>
      <c r="S389" s="200"/>
      <c r="T389" s="200"/>
      <c r="U389" s="200"/>
      <c r="V389" s="200"/>
      <c r="W389" s="200"/>
      <c r="X389" s="200"/>
      <c r="Y389" s="200"/>
      <c r="Z389" s="200"/>
      <c r="AA389" s="200"/>
      <c r="AB389" s="200"/>
      <c r="AC389" s="200"/>
      <c r="AD389" s="200"/>
      <c r="AE389" s="200"/>
      <c r="AF389" s="200"/>
    </row>
    <row r="390" spans="1:32" ht="13">
      <c r="A390" s="200"/>
      <c r="B390" s="200"/>
      <c r="C390" s="200"/>
      <c r="D390" s="200"/>
      <c r="E390" s="286"/>
      <c r="F390" s="286"/>
      <c r="G390" s="286"/>
      <c r="H390" s="200"/>
      <c r="I390" s="200"/>
      <c r="J390" s="200"/>
      <c r="K390" s="200"/>
      <c r="L390" s="200"/>
      <c r="M390" s="200"/>
      <c r="N390" s="200"/>
      <c r="O390" s="200"/>
      <c r="P390" s="200"/>
      <c r="Q390" s="200"/>
      <c r="R390" s="200"/>
      <c r="S390" s="200"/>
      <c r="T390" s="200"/>
      <c r="U390" s="200"/>
      <c r="V390" s="200"/>
      <c r="W390" s="200"/>
      <c r="X390" s="200"/>
      <c r="Y390" s="200"/>
      <c r="Z390" s="200"/>
      <c r="AA390" s="200"/>
      <c r="AB390" s="200"/>
      <c r="AC390" s="200"/>
      <c r="AD390" s="200"/>
      <c r="AE390" s="200"/>
      <c r="AF390" s="200"/>
    </row>
    <row r="391" spans="1:32" ht="13">
      <c r="A391" s="200"/>
      <c r="B391" s="200"/>
      <c r="C391" s="200"/>
      <c r="D391" s="200"/>
      <c r="E391" s="286"/>
      <c r="F391" s="286"/>
      <c r="G391" s="286"/>
      <c r="H391" s="200"/>
      <c r="I391" s="200"/>
      <c r="J391" s="200"/>
      <c r="K391" s="200"/>
      <c r="L391" s="200"/>
      <c r="M391" s="200"/>
      <c r="N391" s="200"/>
      <c r="O391" s="200"/>
      <c r="P391" s="200"/>
      <c r="Q391" s="200"/>
      <c r="R391" s="200"/>
      <c r="S391" s="200"/>
      <c r="T391" s="200"/>
      <c r="U391" s="200"/>
      <c r="V391" s="200"/>
      <c r="W391" s="200"/>
      <c r="X391" s="200"/>
      <c r="Y391" s="200"/>
      <c r="Z391" s="200"/>
      <c r="AA391" s="200"/>
      <c r="AB391" s="200"/>
      <c r="AC391" s="200"/>
      <c r="AD391" s="200"/>
      <c r="AE391" s="200"/>
      <c r="AF391" s="200"/>
    </row>
    <row r="392" spans="1:32" ht="13">
      <c r="A392" s="200"/>
      <c r="B392" s="200"/>
      <c r="C392" s="200"/>
      <c r="D392" s="200"/>
      <c r="E392" s="286"/>
      <c r="F392" s="286"/>
      <c r="G392" s="286"/>
      <c r="H392" s="200"/>
      <c r="I392" s="200"/>
      <c r="J392" s="200"/>
      <c r="K392" s="200"/>
      <c r="L392" s="200"/>
      <c r="M392" s="200"/>
      <c r="N392" s="200"/>
      <c r="O392" s="200"/>
      <c r="P392" s="200"/>
      <c r="Q392" s="200"/>
      <c r="R392" s="200"/>
      <c r="S392" s="200"/>
      <c r="T392" s="200"/>
      <c r="U392" s="200"/>
      <c r="V392" s="200"/>
      <c r="W392" s="200"/>
      <c r="X392" s="200"/>
      <c r="Y392" s="200"/>
      <c r="Z392" s="200"/>
      <c r="AA392" s="200"/>
      <c r="AB392" s="200"/>
      <c r="AC392" s="200"/>
      <c r="AD392" s="200"/>
      <c r="AE392" s="200"/>
      <c r="AF392" s="200"/>
    </row>
    <row r="393" spans="1:32" ht="13">
      <c r="A393" s="200"/>
      <c r="B393" s="200"/>
      <c r="C393" s="200"/>
      <c r="D393" s="200"/>
      <c r="E393" s="286"/>
      <c r="F393" s="286"/>
      <c r="G393" s="286"/>
      <c r="H393" s="200"/>
      <c r="I393" s="200"/>
      <c r="J393" s="200"/>
      <c r="K393" s="200"/>
      <c r="L393" s="200"/>
      <c r="M393" s="200"/>
      <c r="N393" s="200"/>
      <c r="O393" s="200"/>
      <c r="P393" s="200"/>
      <c r="Q393" s="200"/>
      <c r="R393" s="200"/>
      <c r="S393" s="200"/>
      <c r="T393" s="200"/>
      <c r="U393" s="200"/>
      <c r="V393" s="200"/>
      <c r="W393" s="200"/>
      <c r="X393" s="200"/>
      <c r="Y393" s="200"/>
      <c r="Z393" s="200"/>
      <c r="AA393" s="200"/>
      <c r="AB393" s="200"/>
      <c r="AC393" s="200"/>
      <c r="AD393" s="200"/>
      <c r="AE393" s="200"/>
      <c r="AF393" s="200"/>
    </row>
    <row r="394" spans="1:32" ht="13">
      <c r="A394" s="200"/>
      <c r="B394" s="200"/>
      <c r="C394" s="200"/>
      <c r="D394" s="200"/>
      <c r="E394" s="286"/>
      <c r="F394" s="286"/>
      <c r="G394" s="286"/>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200"/>
    </row>
    <row r="395" spans="1:32" ht="13">
      <c r="A395" s="200"/>
      <c r="B395" s="200"/>
      <c r="C395" s="200"/>
      <c r="D395" s="200"/>
      <c r="E395" s="286"/>
      <c r="F395" s="286"/>
      <c r="G395" s="286"/>
      <c r="H395" s="200"/>
      <c r="I395" s="200"/>
      <c r="J395" s="200"/>
      <c r="K395" s="200"/>
      <c r="L395" s="200"/>
      <c r="M395" s="200"/>
      <c r="N395" s="200"/>
      <c r="O395" s="200"/>
      <c r="P395" s="200"/>
      <c r="Q395" s="200"/>
      <c r="R395" s="200"/>
      <c r="S395" s="200"/>
      <c r="T395" s="200"/>
      <c r="U395" s="200"/>
      <c r="V395" s="200"/>
      <c r="W395" s="200"/>
      <c r="X395" s="200"/>
      <c r="Y395" s="200"/>
      <c r="Z395" s="200"/>
      <c r="AA395" s="200"/>
      <c r="AB395" s="200"/>
      <c r="AC395" s="200"/>
      <c r="AD395" s="200"/>
      <c r="AE395" s="200"/>
      <c r="AF395" s="200"/>
    </row>
    <row r="396" spans="1:32" ht="13">
      <c r="A396" s="200"/>
      <c r="B396" s="200"/>
      <c r="C396" s="200"/>
      <c r="D396" s="200"/>
      <c r="E396" s="286"/>
      <c r="F396" s="286"/>
      <c r="G396" s="286"/>
      <c r="H396" s="200"/>
      <c r="I396" s="200"/>
      <c r="J396" s="200"/>
      <c r="K396" s="200"/>
      <c r="L396" s="200"/>
      <c r="M396" s="200"/>
      <c r="N396" s="200"/>
      <c r="O396" s="200"/>
      <c r="P396" s="200"/>
      <c r="Q396" s="200"/>
      <c r="R396" s="200"/>
      <c r="S396" s="200"/>
      <c r="T396" s="200"/>
      <c r="U396" s="200"/>
      <c r="V396" s="200"/>
      <c r="W396" s="200"/>
      <c r="X396" s="200"/>
      <c r="Y396" s="200"/>
      <c r="Z396" s="200"/>
      <c r="AA396" s="200"/>
      <c r="AB396" s="200"/>
      <c r="AC396" s="200"/>
      <c r="AD396" s="200"/>
      <c r="AE396" s="200"/>
      <c r="AF396" s="200"/>
    </row>
    <row r="397" spans="1:32" ht="13">
      <c r="A397" s="200"/>
      <c r="B397" s="200"/>
      <c r="C397" s="200"/>
      <c r="D397" s="200"/>
      <c r="E397" s="286"/>
      <c r="F397" s="286"/>
      <c r="G397" s="286"/>
      <c r="H397" s="200"/>
      <c r="I397" s="200"/>
      <c r="J397" s="200"/>
      <c r="K397" s="200"/>
      <c r="L397" s="200"/>
      <c r="M397" s="200"/>
      <c r="N397" s="200"/>
      <c r="O397" s="200"/>
      <c r="P397" s="200"/>
      <c r="Q397" s="200"/>
      <c r="R397" s="200"/>
      <c r="S397" s="200"/>
      <c r="T397" s="200"/>
      <c r="U397" s="200"/>
      <c r="V397" s="200"/>
      <c r="W397" s="200"/>
      <c r="X397" s="200"/>
      <c r="Y397" s="200"/>
      <c r="Z397" s="200"/>
      <c r="AA397" s="200"/>
      <c r="AB397" s="200"/>
      <c r="AC397" s="200"/>
      <c r="AD397" s="200"/>
      <c r="AE397" s="200"/>
      <c r="AF397" s="200"/>
    </row>
    <row r="398" spans="1:32" ht="13">
      <c r="A398" s="200"/>
      <c r="B398" s="200"/>
      <c r="C398" s="200"/>
      <c r="D398" s="200"/>
      <c r="E398" s="286"/>
      <c r="F398" s="286"/>
      <c r="G398" s="286"/>
      <c r="H398" s="200"/>
      <c r="I398" s="200"/>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200"/>
      <c r="AF398" s="200"/>
    </row>
    <row r="399" spans="1:32" ht="13">
      <c r="A399" s="200"/>
      <c r="B399" s="200"/>
      <c r="C399" s="200"/>
      <c r="D399" s="200"/>
      <c r="E399" s="286"/>
      <c r="F399" s="286"/>
      <c r="G399" s="286"/>
      <c r="H399" s="200"/>
      <c r="I399" s="200"/>
      <c r="J399" s="200"/>
      <c r="K399" s="200"/>
      <c r="L399" s="200"/>
      <c r="M399" s="200"/>
      <c r="N399" s="200"/>
      <c r="O399" s="200"/>
      <c r="P399" s="200"/>
      <c r="Q399" s="200"/>
      <c r="R399" s="200"/>
      <c r="S399" s="200"/>
      <c r="T399" s="200"/>
      <c r="U399" s="200"/>
      <c r="V399" s="200"/>
      <c r="W399" s="200"/>
      <c r="X399" s="200"/>
      <c r="Y399" s="200"/>
      <c r="Z399" s="200"/>
      <c r="AA399" s="200"/>
      <c r="AB399" s="200"/>
      <c r="AC399" s="200"/>
      <c r="AD399" s="200"/>
      <c r="AE399" s="200"/>
      <c r="AF399" s="200"/>
    </row>
    <row r="400" spans="1:32" ht="13">
      <c r="A400" s="200"/>
      <c r="B400" s="200"/>
      <c r="C400" s="200"/>
      <c r="D400" s="200"/>
      <c r="E400" s="286"/>
      <c r="F400" s="286"/>
      <c r="G400" s="286"/>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200"/>
    </row>
    <row r="401" spans="1:32" ht="13">
      <c r="A401" s="200"/>
      <c r="B401" s="200"/>
      <c r="C401" s="200"/>
      <c r="D401" s="200"/>
      <c r="E401" s="286"/>
      <c r="F401" s="286"/>
      <c r="G401" s="286"/>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row>
    <row r="402" spans="1:32" ht="13">
      <c r="A402" s="200"/>
      <c r="B402" s="200"/>
      <c r="C402" s="200"/>
      <c r="D402" s="200"/>
      <c r="E402" s="286"/>
      <c r="F402" s="286"/>
      <c r="G402" s="286"/>
      <c r="H402" s="200"/>
      <c r="I402" s="200"/>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200"/>
      <c r="AF402" s="200"/>
    </row>
    <row r="403" spans="1:32" ht="13">
      <c r="A403" s="200"/>
      <c r="B403" s="200"/>
      <c r="C403" s="200"/>
      <c r="D403" s="200"/>
      <c r="E403" s="286"/>
      <c r="F403" s="286"/>
      <c r="G403" s="286"/>
      <c r="H403" s="200"/>
      <c r="I403" s="200"/>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200"/>
      <c r="AF403" s="200"/>
    </row>
    <row r="404" spans="1:32" ht="13">
      <c r="A404" s="200"/>
      <c r="B404" s="200"/>
      <c r="C404" s="200"/>
      <c r="D404" s="200"/>
      <c r="E404" s="286"/>
      <c r="F404" s="286"/>
      <c r="G404" s="286"/>
      <c r="H404" s="200"/>
      <c r="I404" s="200"/>
      <c r="J404" s="200"/>
      <c r="K404" s="200"/>
      <c r="L404" s="200"/>
      <c r="M404" s="200"/>
      <c r="N404" s="200"/>
      <c r="O404" s="200"/>
      <c r="P404" s="200"/>
      <c r="Q404" s="200"/>
      <c r="R404" s="200"/>
      <c r="S404" s="200"/>
      <c r="T404" s="200"/>
      <c r="U404" s="200"/>
      <c r="V404" s="200"/>
      <c r="W404" s="200"/>
      <c r="X404" s="200"/>
      <c r="Y404" s="200"/>
      <c r="Z404" s="200"/>
      <c r="AA404" s="200"/>
      <c r="AB404" s="200"/>
      <c r="AC404" s="200"/>
      <c r="AD404" s="200"/>
      <c r="AE404" s="200"/>
      <c r="AF404" s="200"/>
    </row>
    <row r="405" spans="1:32" ht="13">
      <c r="A405" s="200"/>
      <c r="B405" s="200"/>
      <c r="C405" s="200"/>
      <c r="D405" s="200"/>
      <c r="E405" s="286"/>
      <c r="F405" s="286"/>
      <c r="G405" s="286"/>
      <c r="H405" s="200"/>
      <c r="I405" s="200"/>
      <c r="J405" s="200"/>
      <c r="K405" s="200"/>
      <c r="L405" s="200"/>
      <c r="M405" s="200"/>
      <c r="N405" s="200"/>
      <c r="O405" s="200"/>
      <c r="P405" s="200"/>
      <c r="Q405" s="200"/>
      <c r="R405" s="200"/>
      <c r="S405" s="200"/>
      <c r="T405" s="200"/>
      <c r="U405" s="200"/>
      <c r="V405" s="200"/>
      <c r="W405" s="200"/>
      <c r="X405" s="200"/>
      <c r="Y405" s="200"/>
      <c r="Z405" s="200"/>
      <c r="AA405" s="200"/>
      <c r="AB405" s="200"/>
      <c r="AC405" s="200"/>
      <c r="AD405" s="200"/>
      <c r="AE405" s="200"/>
      <c r="AF405" s="200"/>
    </row>
    <row r="406" spans="1:32" ht="13">
      <c r="A406" s="200"/>
      <c r="B406" s="200"/>
      <c r="C406" s="200"/>
      <c r="D406" s="200"/>
      <c r="E406" s="286"/>
      <c r="F406" s="286"/>
      <c r="G406" s="286"/>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row>
    <row r="407" spans="1:32" ht="13">
      <c r="A407" s="200"/>
      <c r="B407" s="200"/>
      <c r="C407" s="200"/>
      <c r="D407" s="200"/>
      <c r="E407" s="286"/>
      <c r="F407" s="286"/>
      <c r="G407" s="286"/>
      <c r="H407" s="200"/>
      <c r="I407" s="20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row>
    <row r="408" spans="1:32" ht="13">
      <c r="A408" s="200"/>
      <c r="B408" s="200"/>
      <c r="C408" s="200"/>
      <c r="D408" s="200"/>
      <c r="E408" s="286"/>
      <c r="F408" s="286"/>
      <c r="G408" s="286"/>
      <c r="H408" s="200"/>
      <c r="I408" s="200"/>
      <c r="J408" s="200"/>
      <c r="K408" s="200"/>
      <c r="L408" s="200"/>
      <c r="M408" s="200"/>
      <c r="N408" s="200"/>
      <c r="O408" s="200"/>
      <c r="P408" s="200"/>
      <c r="Q408" s="200"/>
      <c r="R408" s="200"/>
      <c r="S408" s="200"/>
      <c r="T408" s="200"/>
      <c r="U408" s="200"/>
      <c r="V408" s="200"/>
      <c r="W408" s="200"/>
      <c r="X408" s="200"/>
      <c r="Y408" s="200"/>
      <c r="Z408" s="200"/>
      <c r="AA408" s="200"/>
      <c r="AB408" s="200"/>
      <c r="AC408" s="200"/>
      <c r="AD408" s="200"/>
      <c r="AE408" s="200"/>
      <c r="AF408" s="200"/>
    </row>
    <row r="409" spans="1:32" ht="13">
      <c r="A409" s="200"/>
      <c r="B409" s="200"/>
      <c r="C409" s="200"/>
      <c r="D409" s="200"/>
      <c r="E409" s="286"/>
      <c r="F409" s="286"/>
      <c r="G409" s="286"/>
      <c r="H409" s="200"/>
      <c r="I409" s="200"/>
      <c r="J409" s="200"/>
      <c r="K409" s="200"/>
      <c r="L409" s="200"/>
      <c r="M409" s="200"/>
      <c r="N409" s="200"/>
      <c r="O409" s="200"/>
      <c r="P409" s="200"/>
      <c r="Q409" s="200"/>
      <c r="R409" s="200"/>
      <c r="S409" s="200"/>
      <c r="T409" s="200"/>
      <c r="U409" s="200"/>
      <c r="V409" s="200"/>
      <c r="W409" s="200"/>
      <c r="X409" s="200"/>
      <c r="Y409" s="200"/>
      <c r="Z409" s="200"/>
      <c r="AA409" s="200"/>
      <c r="AB409" s="200"/>
      <c r="AC409" s="200"/>
      <c r="AD409" s="200"/>
      <c r="AE409" s="200"/>
      <c r="AF409" s="200"/>
    </row>
    <row r="410" spans="1:32" ht="13">
      <c r="A410" s="200"/>
      <c r="B410" s="200"/>
      <c r="C410" s="200"/>
      <c r="D410" s="200"/>
      <c r="E410" s="286"/>
      <c r="F410" s="286"/>
      <c r="G410" s="286"/>
      <c r="H410" s="200"/>
      <c r="I410" s="200"/>
      <c r="J410" s="200"/>
      <c r="K410" s="200"/>
      <c r="L410" s="200"/>
      <c r="M410" s="200"/>
      <c r="N410" s="200"/>
      <c r="O410" s="200"/>
      <c r="P410" s="200"/>
      <c r="Q410" s="200"/>
      <c r="R410" s="200"/>
      <c r="S410" s="200"/>
      <c r="T410" s="200"/>
      <c r="U410" s="200"/>
      <c r="V410" s="200"/>
      <c r="W410" s="200"/>
      <c r="X410" s="200"/>
      <c r="Y410" s="200"/>
      <c r="Z410" s="200"/>
      <c r="AA410" s="200"/>
      <c r="AB410" s="200"/>
      <c r="AC410" s="200"/>
      <c r="AD410" s="200"/>
      <c r="AE410" s="200"/>
      <c r="AF410" s="200"/>
    </row>
    <row r="411" spans="1:32" ht="13">
      <c r="A411" s="200"/>
      <c r="B411" s="200"/>
      <c r="C411" s="200"/>
      <c r="D411" s="200"/>
      <c r="E411" s="286"/>
      <c r="F411" s="286"/>
      <c r="G411" s="286"/>
      <c r="H411" s="200"/>
      <c r="I411" s="200"/>
      <c r="J411" s="200"/>
      <c r="K411" s="200"/>
      <c r="L411" s="200"/>
      <c r="M411" s="200"/>
      <c r="N411" s="200"/>
      <c r="O411" s="200"/>
      <c r="P411" s="200"/>
      <c r="Q411" s="200"/>
      <c r="R411" s="200"/>
      <c r="S411" s="200"/>
      <c r="T411" s="200"/>
      <c r="U411" s="200"/>
      <c r="V411" s="200"/>
      <c r="W411" s="200"/>
      <c r="X411" s="200"/>
      <c r="Y411" s="200"/>
      <c r="Z411" s="200"/>
      <c r="AA411" s="200"/>
      <c r="AB411" s="200"/>
      <c r="AC411" s="200"/>
      <c r="AD411" s="200"/>
      <c r="AE411" s="200"/>
      <c r="AF411" s="200"/>
    </row>
    <row r="412" spans="1:32" ht="13">
      <c r="A412" s="200"/>
      <c r="B412" s="200"/>
      <c r="C412" s="200"/>
      <c r="D412" s="200"/>
      <c r="E412" s="286"/>
      <c r="F412" s="286"/>
      <c r="G412" s="286"/>
      <c r="H412" s="200"/>
      <c r="I412" s="200"/>
      <c r="J412" s="200"/>
      <c r="K412" s="200"/>
      <c r="L412" s="200"/>
      <c r="M412" s="200"/>
      <c r="N412" s="200"/>
      <c r="O412" s="200"/>
      <c r="P412" s="200"/>
      <c r="Q412" s="200"/>
      <c r="R412" s="200"/>
      <c r="S412" s="200"/>
      <c r="T412" s="200"/>
      <c r="U412" s="200"/>
      <c r="V412" s="200"/>
      <c r="W412" s="200"/>
      <c r="X412" s="200"/>
      <c r="Y412" s="200"/>
      <c r="Z412" s="200"/>
      <c r="AA412" s="200"/>
      <c r="AB412" s="200"/>
      <c r="AC412" s="200"/>
      <c r="AD412" s="200"/>
      <c r="AE412" s="200"/>
      <c r="AF412" s="200"/>
    </row>
    <row r="413" spans="1:32" ht="13">
      <c r="A413" s="200"/>
      <c r="B413" s="200"/>
      <c r="C413" s="200"/>
      <c r="D413" s="200"/>
      <c r="E413" s="286"/>
      <c r="F413" s="286"/>
      <c r="G413" s="286"/>
      <c r="H413" s="200"/>
      <c r="I413" s="200"/>
      <c r="J413" s="200"/>
      <c r="K413" s="200"/>
      <c r="L413" s="200"/>
      <c r="M413" s="200"/>
      <c r="N413" s="200"/>
      <c r="O413" s="200"/>
      <c r="P413" s="200"/>
      <c r="Q413" s="200"/>
      <c r="R413" s="200"/>
      <c r="S413" s="200"/>
      <c r="T413" s="200"/>
      <c r="U413" s="200"/>
      <c r="V413" s="200"/>
      <c r="W413" s="200"/>
      <c r="X413" s="200"/>
      <c r="Y413" s="200"/>
      <c r="Z413" s="200"/>
      <c r="AA413" s="200"/>
      <c r="AB413" s="200"/>
      <c r="AC413" s="200"/>
      <c r="AD413" s="200"/>
      <c r="AE413" s="200"/>
      <c r="AF413" s="200"/>
    </row>
    <row r="414" spans="1:32" ht="13">
      <c r="A414" s="200"/>
      <c r="B414" s="200"/>
      <c r="C414" s="200"/>
      <c r="D414" s="200"/>
      <c r="E414" s="286"/>
      <c r="F414" s="286"/>
      <c r="G414" s="286"/>
      <c r="H414" s="200"/>
      <c r="I414" s="200"/>
      <c r="J414" s="200"/>
      <c r="K414" s="200"/>
      <c r="L414" s="200"/>
      <c r="M414" s="200"/>
      <c r="N414" s="200"/>
      <c r="O414" s="200"/>
      <c r="P414" s="200"/>
      <c r="Q414" s="200"/>
      <c r="R414" s="200"/>
      <c r="S414" s="200"/>
      <c r="T414" s="200"/>
      <c r="U414" s="200"/>
      <c r="V414" s="200"/>
      <c r="W414" s="200"/>
      <c r="X414" s="200"/>
      <c r="Y414" s="200"/>
      <c r="Z414" s="200"/>
      <c r="AA414" s="200"/>
      <c r="AB414" s="200"/>
      <c r="AC414" s="200"/>
      <c r="AD414" s="200"/>
      <c r="AE414" s="200"/>
      <c r="AF414" s="200"/>
    </row>
    <row r="415" spans="1:32" ht="13">
      <c r="A415" s="200"/>
      <c r="B415" s="200"/>
      <c r="C415" s="200"/>
      <c r="D415" s="200"/>
      <c r="E415" s="286"/>
      <c r="F415" s="286"/>
      <c r="G415" s="286"/>
      <c r="H415" s="200"/>
      <c r="I415" s="200"/>
      <c r="J415" s="200"/>
      <c r="K415" s="200"/>
      <c r="L415" s="200"/>
      <c r="M415" s="200"/>
      <c r="N415" s="200"/>
      <c r="O415" s="200"/>
      <c r="P415" s="200"/>
      <c r="Q415" s="200"/>
      <c r="R415" s="200"/>
      <c r="S415" s="200"/>
      <c r="T415" s="200"/>
      <c r="U415" s="200"/>
      <c r="V415" s="200"/>
      <c r="W415" s="200"/>
      <c r="X415" s="200"/>
      <c r="Y415" s="200"/>
      <c r="Z415" s="200"/>
      <c r="AA415" s="200"/>
      <c r="AB415" s="200"/>
      <c r="AC415" s="200"/>
      <c r="AD415" s="200"/>
      <c r="AE415" s="200"/>
      <c r="AF415" s="200"/>
    </row>
    <row r="416" spans="1:32" ht="13">
      <c r="A416" s="200"/>
      <c r="B416" s="200"/>
      <c r="C416" s="200"/>
      <c r="D416" s="200"/>
      <c r="E416" s="286"/>
      <c r="F416" s="286"/>
      <c r="G416" s="286"/>
      <c r="H416" s="200"/>
      <c r="I416" s="200"/>
      <c r="J416" s="200"/>
      <c r="K416" s="200"/>
      <c r="L416" s="200"/>
      <c r="M416" s="200"/>
      <c r="N416" s="200"/>
      <c r="O416" s="200"/>
      <c r="P416" s="200"/>
      <c r="Q416" s="200"/>
      <c r="R416" s="200"/>
      <c r="S416" s="200"/>
      <c r="T416" s="200"/>
      <c r="U416" s="200"/>
      <c r="V416" s="200"/>
      <c r="W416" s="200"/>
      <c r="X416" s="200"/>
      <c r="Y416" s="200"/>
      <c r="Z416" s="200"/>
      <c r="AA416" s="200"/>
      <c r="AB416" s="200"/>
      <c r="AC416" s="200"/>
      <c r="AD416" s="200"/>
      <c r="AE416" s="200"/>
      <c r="AF416" s="200"/>
    </row>
    <row r="417" spans="1:32" ht="13">
      <c r="A417" s="200"/>
      <c r="B417" s="200"/>
      <c r="C417" s="200"/>
      <c r="D417" s="200"/>
      <c r="E417" s="286"/>
      <c r="F417" s="286"/>
      <c r="G417" s="286"/>
      <c r="H417" s="200"/>
      <c r="I417" s="200"/>
      <c r="J417" s="200"/>
      <c r="K417" s="200"/>
      <c r="L417" s="200"/>
      <c r="M417" s="200"/>
      <c r="N417" s="200"/>
      <c r="O417" s="200"/>
      <c r="P417" s="200"/>
      <c r="Q417" s="200"/>
      <c r="R417" s="200"/>
      <c r="S417" s="200"/>
      <c r="T417" s="200"/>
      <c r="U417" s="200"/>
      <c r="V417" s="200"/>
      <c r="W417" s="200"/>
      <c r="X417" s="200"/>
      <c r="Y417" s="200"/>
      <c r="Z417" s="200"/>
      <c r="AA417" s="200"/>
      <c r="AB417" s="200"/>
      <c r="AC417" s="200"/>
      <c r="AD417" s="200"/>
      <c r="AE417" s="200"/>
      <c r="AF417" s="200"/>
    </row>
    <row r="418" spans="1:32" ht="13">
      <c r="A418" s="200"/>
      <c r="B418" s="200"/>
      <c r="C418" s="200"/>
      <c r="D418" s="200"/>
      <c r="E418" s="286"/>
      <c r="F418" s="286"/>
      <c r="G418" s="286"/>
      <c r="H418" s="200"/>
      <c r="I418" s="200"/>
      <c r="J418" s="200"/>
      <c r="K418" s="200"/>
      <c r="L418" s="200"/>
      <c r="M418" s="200"/>
      <c r="N418" s="200"/>
      <c r="O418" s="200"/>
      <c r="P418" s="200"/>
      <c r="Q418" s="200"/>
      <c r="R418" s="200"/>
      <c r="S418" s="200"/>
      <c r="T418" s="200"/>
      <c r="U418" s="200"/>
      <c r="V418" s="200"/>
      <c r="W418" s="200"/>
      <c r="X418" s="200"/>
      <c r="Y418" s="200"/>
      <c r="Z418" s="200"/>
      <c r="AA418" s="200"/>
      <c r="AB418" s="200"/>
      <c r="AC418" s="200"/>
      <c r="AD418" s="200"/>
      <c r="AE418" s="200"/>
      <c r="AF418" s="200"/>
    </row>
    <row r="419" spans="1:32" ht="13">
      <c r="A419" s="200"/>
      <c r="B419" s="200"/>
      <c r="C419" s="200"/>
      <c r="D419" s="200"/>
      <c r="E419" s="286"/>
      <c r="F419" s="286"/>
      <c r="G419" s="286"/>
      <c r="H419" s="200"/>
      <c r="I419" s="200"/>
      <c r="J419" s="200"/>
      <c r="K419" s="200"/>
      <c r="L419" s="200"/>
      <c r="M419" s="200"/>
      <c r="N419" s="200"/>
      <c r="O419" s="200"/>
      <c r="P419" s="200"/>
      <c r="Q419" s="200"/>
      <c r="R419" s="200"/>
      <c r="S419" s="200"/>
      <c r="T419" s="200"/>
      <c r="U419" s="200"/>
      <c r="V419" s="200"/>
      <c r="W419" s="200"/>
      <c r="X419" s="200"/>
      <c r="Y419" s="200"/>
      <c r="Z419" s="200"/>
      <c r="AA419" s="200"/>
      <c r="AB419" s="200"/>
      <c r="AC419" s="200"/>
      <c r="AD419" s="200"/>
      <c r="AE419" s="200"/>
      <c r="AF419" s="200"/>
    </row>
    <row r="420" spans="1:32" ht="13">
      <c r="A420" s="200"/>
      <c r="B420" s="200"/>
      <c r="C420" s="200"/>
      <c r="D420" s="200"/>
      <c r="E420" s="286"/>
      <c r="F420" s="286"/>
      <c r="G420" s="286"/>
      <c r="H420" s="200"/>
      <c r="I420" s="20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row>
    <row r="421" spans="1:32" ht="13">
      <c r="A421" s="200"/>
      <c r="B421" s="200"/>
      <c r="C421" s="200"/>
      <c r="D421" s="200"/>
      <c r="E421" s="286"/>
      <c r="F421" s="286"/>
      <c r="G421" s="286"/>
      <c r="H421" s="200"/>
      <c r="I421" s="200"/>
      <c r="J421" s="200"/>
      <c r="K421" s="200"/>
      <c r="L421" s="200"/>
      <c r="M421" s="200"/>
      <c r="N421" s="200"/>
      <c r="O421" s="200"/>
      <c r="P421" s="200"/>
      <c r="Q421" s="200"/>
      <c r="R421" s="200"/>
      <c r="S421" s="200"/>
      <c r="T421" s="200"/>
      <c r="U421" s="200"/>
      <c r="V421" s="200"/>
      <c r="W421" s="200"/>
      <c r="X421" s="200"/>
      <c r="Y421" s="200"/>
      <c r="Z421" s="200"/>
      <c r="AA421" s="200"/>
      <c r="AB421" s="200"/>
      <c r="AC421" s="200"/>
      <c r="AD421" s="200"/>
      <c r="AE421" s="200"/>
      <c r="AF421" s="200"/>
    </row>
    <row r="422" spans="1:32" ht="13">
      <c r="A422" s="200"/>
      <c r="B422" s="200"/>
      <c r="C422" s="200"/>
      <c r="D422" s="200"/>
      <c r="E422" s="286"/>
      <c r="F422" s="286"/>
      <c r="G422" s="286"/>
      <c r="H422" s="200"/>
      <c r="I422" s="200"/>
      <c r="J422" s="200"/>
      <c r="K422" s="200"/>
      <c r="L422" s="200"/>
      <c r="M422" s="200"/>
      <c r="N422" s="200"/>
      <c r="O422" s="200"/>
      <c r="P422" s="200"/>
      <c r="Q422" s="200"/>
      <c r="R422" s="200"/>
      <c r="S422" s="200"/>
      <c r="T422" s="200"/>
      <c r="U422" s="200"/>
      <c r="V422" s="200"/>
      <c r="W422" s="200"/>
      <c r="X422" s="200"/>
      <c r="Y422" s="200"/>
      <c r="Z422" s="200"/>
      <c r="AA422" s="200"/>
      <c r="AB422" s="200"/>
      <c r="AC422" s="200"/>
      <c r="AD422" s="200"/>
      <c r="AE422" s="200"/>
      <c r="AF422" s="200"/>
    </row>
    <row r="423" spans="1:32" ht="13">
      <c r="A423" s="200"/>
      <c r="B423" s="200"/>
      <c r="C423" s="200"/>
      <c r="D423" s="200"/>
      <c r="E423" s="286"/>
      <c r="F423" s="286"/>
      <c r="G423" s="286"/>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row>
    <row r="424" spans="1:32" ht="13">
      <c r="A424" s="200"/>
      <c r="B424" s="200"/>
      <c r="C424" s="200"/>
      <c r="D424" s="200"/>
      <c r="E424" s="286"/>
      <c r="F424" s="286"/>
      <c r="G424" s="286"/>
      <c r="H424" s="200"/>
      <c r="I424" s="200"/>
      <c r="J424" s="200"/>
      <c r="K424" s="200"/>
      <c r="L424" s="200"/>
      <c r="M424" s="200"/>
      <c r="N424" s="200"/>
      <c r="O424" s="200"/>
      <c r="P424" s="200"/>
      <c r="Q424" s="200"/>
      <c r="R424" s="200"/>
      <c r="S424" s="200"/>
      <c r="T424" s="200"/>
      <c r="U424" s="200"/>
      <c r="V424" s="200"/>
      <c r="W424" s="200"/>
      <c r="X424" s="200"/>
      <c r="Y424" s="200"/>
      <c r="Z424" s="200"/>
      <c r="AA424" s="200"/>
      <c r="AB424" s="200"/>
      <c r="AC424" s="200"/>
      <c r="AD424" s="200"/>
      <c r="AE424" s="200"/>
      <c r="AF424" s="200"/>
    </row>
    <row r="425" spans="1:32" ht="13">
      <c r="A425" s="200"/>
      <c r="B425" s="200"/>
      <c r="C425" s="200"/>
      <c r="D425" s="200"/>
      <c r="E425" s="286"/>
      <c r="F425" s="286"/>
      <c r="G425" s="286"/>
      <c r="H425" s="200"/>
      <c r="I425" s="200"/>
      <c r="J425" s="200"/>
      <c r="K425" s="200"/>
      <c r="L425" s="200"/>
      <c r="M425" s="200"/>
      <c r="N425" s="200"/>
      <c r="O425" s="200"/>
      <c r="P425" s="200"/>
      <c r="Q425" s="200"/>
      <c r="R425" s="200"/>
      <c r="S425" s="200"/>
      <c r="T425" s="200"/>
      <c r="U425" s="200"/>
      <c r="V425" s="200"/>
      <c r="W425" s="200"/>
      <c r="X425" s="200"/>
      <c r="Y425" s="200"/>
      <c r="Z425" s="200"/>
      <c r="AA425" s="200"/>
      <c r="AB425" s="200"/>
      <c r="AC425" s="200"/>
      <c r="AD425" s="200"/>
      <c r="AE425" s="200"/>
      <c r="AF425" s="200"/>
    </row>
    <row r="426" spans="1:32" ht="13">
      <c r="A426" s="200"/>
      <c r="B426" s="200"/>
      <c r="C426" s="200"/>
      <c r="D426" s="200"/>
      <c r="E426" s="286"/>
      <c r="F426" s="286"/>
      <c r="G426" s="286"/>
      <c r="H426" s="200"/>
      <c r="I426" s="200"/>
      <c r="J426" s="200"/>
      <c r="K426" s="200"/>
      <c r="L426" s="200"/>
      <c r="M426" s="200"/>
      <c r="N426" s="200"/>
      <c r="O426" s="200"/>
      <c r="P426" s="200"/>
      <c r="Q426" s="200"/>
      <c r="R426" s="200"/>
      <c r="S426" s="200"/>
      <c r="T426" s="200"/>
      <c r="U426" s="200"/>
      <c r="V426" s="200"/>
      <c r="W426" s="200"/>
      <c r="X426" s="200"/>
      <c r="Y426" s="200"/>
      <c r="Z426" s="200"/>
      <c r="AA426" s="200"/>
      <c r="AB426" s="200"/>
      <c r="AC426" s="200"/>
      <c r="AD426" s="200"/>
      <c r="AE426" s="200"/>
      <c r="AF426" s="200"/>
    </row>
    <row r="427" spans="1:32" ht="13">
      <c r="A427" s="200"/>
      <c r="B427" s="200"/>
      <c r="C427" s="200"/>
      <c r="D427" s="200"/>
      <c r="E427" s="286"/>
      <c r="F427" s="286"/>
      <c r="G427" s="286"/>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row>
    <row r="428" spans="1:32" ht="13">
      <c r="A428" s="200"/>
      <c r="B428" s="200"/>
      <c r="C428" s="200"/>
      <c r="D428" s="200"/>
      <c r="E428" s="286"/>
      <c r="F428" s="286"/>
      <c r="G428" s="286"/>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row>
    <row r="429" spans="1:32" ht="13">
      <c r="A429" s="200"/>
      <c r="B429" s="200"/>
      <c r="C429" s="200"/>
      <c r="D429" s="200"/>
      <c r="E429" s="286"/>
      <c r="F429" s="286"/>
      <c r="G429" s="286"/>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row>
    <row r="430" spans="1:32" ht="13">
      <c r="A430" s="200"/>
      <c r="B430" s="200"/>
      <c r="C430" s="200"/>
      <c r="D430" s="200"/>
      <c r="E430" s="286"/>
      <c r="F430" s="286"/>
      <c r="G430" s="286"/>
      <c r="H430" s="200"/>
      <c r="I430" s="200"/>
      <c r="J430" s="200"/>
      <c r="K430" s="200"/>
      <c r="L430" s="200"/>
      <c r="M430" s="200"/>
      <c r="N430" s="200"/>
      <c r="O430" s="200"/>
      <c r="P430" s="200"/>
      <c r="Q430" s="200"/>
      <c r="R430" s="200"/>
      <c r="S430" s="200"/>
      <c r="T430" s="200"/>
      <c r="U430" s="200"/>
      <c r="V430" s="200"/>
      <c r="W430" s="200"/>
      <c r="X430" s="200"/>
      <c r="Y430" s="200"/>
      <c r="Z430" s="200"/>
      <c r="AA430" s="200"/>
      <c r="AB430" s="200"/>
      <c r="AC430" s="200"/>
      <c r="AD430" s="200"/>
      <c r="AE430" s="200"/>
      <c r="AF430" s="200"/>
    </row>
    <row r="431" spans="1:32" ht="13">
      <c r="A431" s="200"/>
      <c r="B431" s="200"/>
      <c r="C431" s="200"/>
      <c r="D431" s="200"/>
      <c r="E431" s="286"/>
      <c r="F431" s="286"/>
      <c r="G431" s="286"/>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row>
    <row r="432" spans="1:32" ht="13">
      <c r="A432" s="200"/>
      <c r="B432" s="200"/>
      <c r="C432" s="200"/>
      <c r="D432" s="200"/>
      <c r="E432" s="286"/>
      <c r="F432" s="286"/>
      <c r="G432" s="286"/>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row>
    <row r="433" spans="1:32" ht="13">
      <c r="A433" s="200"/>
      <c r="B433" s="200"/>
      <c r="C433" s="200"/>
      <c r="D433" s="200"/>
      <c r="E433" s="286"/>
      <c r="F433" s="286"/>
      <c r="G433" s="286"/>
      <c r="H433" s="200"/>
      <c r="I433" s="200"/>
      <c r="J433" s="200"/>
      <c r="K433" s="200"/>
      <c r="L433" s="200"/>
      <c r="M433" s="200"/>
      <c r="N433" s="200"/>
      <c r="O433" s="200"/>
      <c r="P433" s="200"/>
      <c r="Q433" s="200"/>
      <c r="R433" s="200"/>
      <c r="S433" s="200"/>
      <c r="T433" s="200"/>
      <c r="U433" s="200"/>
      <c r="V433" s="200"/>
      <c r="W433" s="200"/>
      <c r="X433" s="200"/>
      <c r="Y433" s="200"/>
      <c r="Z433" s="200"/>
      <c r="AA433" s="200"/>
      <c r="AB433" s="200"/>
      <c r="AC433" s="200"/>
      <c r="AD433" s="200"/>
      <c r="AE433" s="200"/>
      <c r="AF433" s="200"/>
    </row>
    <row r="434" spans="1:32" ht="13">
      <c r="A434" s="200"/>
      <c r="B434" s="200"/>
      <c r="C434" s="200"/>
      <c r="D434" s="200"/>
      <c r="E434" s="286"/>
      <c r="F434" s="286"/>
      <c r="G434" s="286"/>
      <c r="H434" s="200"/>
      <c r="I434" s="200"/>
      <c r="J434" s="200"/>
      <c r="K434" s="200"/>
      <c r="L434" s="200"/>
      <c r="M434" s="200"/>
      <c r="N434" s="200"/>
      <c r="O434" s="200"/>
      <c r="P434" s="200"/>
      <c r="Q434" s="200"/>
      <c r="R434" s="200"/>
      <c r="S434" s="200"/>
      <c r="T434" s="200"/>
      <c r="U434" s="200"/>
      <c r="V434" s="200"/>
      <c r="W434" s="200"/>
      <c r="X434" s="200"/>
      <c r="Y434" s="200"/>
      <c r="Z434" s="200"/>
      <c r="AA434" s="200"/>
      <c r="AB434" s="200"/>
      <c r="AC434" s="200"/>
      <c r="AD434" s="200"/>
      <c r="AE434" s="200"/>
      <c r="AF434" s="200"/>
    </row>
    <row r="435" spans="1:32" ht="13">
      <c r="A435" s="200"/>
      <c r="B435" s="200"/>
      <c r="C435" s="200"/>
      <c r="D435" s="200"/>
      <c r="E435" s="286"/>
      <c r="F435" s="286"/>
      <c r="G435" s="286"/>
      <c r="H435" s="200"/>
      <c r="I435" s="200"/>
      <c r="J435" s="200"/>
      <c r="K435" s="200"/>
      <c r="L435" s="200"/>
      <c r="M435" s="200"/>
      <c r="N435" s="200"/>
      <c r="O435" s="200"/>
      <c r="P435" s="200"/>
      <c r="Q435" s="200"/>
      <c r="R435" s="200"/>
      <c r="S435" s="200"/>
      <c r="T435" s="200"/>
      <c r="U435" s="200"/>
      <c r="V435" s="200"/>
      <c r="W435" s="200"/>
      <c r="X435" s="200"/>
      <c r="Y435" s="200"/>
      <c r="Z435" s="200"/>
      <c r="AA435" s="200"/>
      <c r="AB435" s="200"/>
      <c r="AC435" s="200"/>
      <c r="AD435" s="200"/>
      <c r="AE435" s="200"/>
      <c r="AF435" s="200"/>
    </row>
    <row r="436" spans="1:32" ht="13">
      <c r="A436" s="200"/>
      <c r="B436" s="200"/>
      <c r="C436" s="200"/>
      <c r="D436" s="200"/>
      <c r="E436" s="286"/>
      <c r="F436" s="286"/>
      <c r="G436" s="286"/>
      <c r="H436" s="200"/>
      <c r="I436" s="200"/>
      <c r="J436" s="200"/>
      <c r="K436" s="200"/>
      <c r="L436" s="200"/>
      <c r="M436" s="200"/>
      <c r="N436" s="200"/>
      <c r="O436" s="200"/>
      <c r="P436" s="200"/>
      <c r="Q436" s="200"/>
      <c r="R436" s="200"/>
      <c r="S436" s="200"/>
      <c r="T436" s="200"/>
      <c r="U436" s="200"/>
      <c r="V436" s="200"/>
      <c r="W436" s="200"/>
      <c r="X436" s="200"/>
      <c r="Y436" s="200"/>
      <c r="Z436" s="200"/>
      <c r="AA436" s="200"/>
      <c r="AB436" s="200"/>
      <c r="AC436" s="200"/>
      <c r="AD436" s="200"/>
      <c r="AE436" s="200"/>
      <c r="AF436" s="200"/>
    </row>
    <row r="437" spans="1:32" ht="13">
      <c r="A437" s="200"/>
      <c r="B437" s="200"/>
      <c r="C437" s="200"/>
      <c r="D437" s="200"/>
      <c r="E437" s="286"/>
      <c r="F437" s="286"/>
      <c r="G437" s="286"/>
      <c r="H437" s="200"/>
      <c r="I437" s="200"/>
      <c r="J437" s="200"/>
      <c r="K437" s="200"/>
      <c r="L437" s="200"/>
      <c r="M437" s="200"/>
      <c r="N437" s="200"/>
      <c r="O437" s="200"/>
      <c r="P437" s="200"/>
      <c r="Q437" s="200"/>
      <c r="R437" s="200"/>
      <c r="S437" s="200"/>
      <c r="T437" s="200"/>
      <c r="U437" s="200"/>
      <c r="V437" s="200"/>
      <c r="W437" s="200"/>
      <c r="X437" s="200"/>
      <c r="Y437" s="200"/>
      <c r="Z437" s="200"/>
      <c r="AA437" s="200"/>
      <c r="AB437" s="200"/>
      <c r="AC437" s="200"/>
      <c r="AD437" s="200"/>
      <c r="AE437" s="200"/>
      <c r="AF437" s="200"/>
    </row>
    <row r="438" spans="1:32" ht="13">
      <c r="A438" s="200"/>
      <c r="B438" s="200"/>
      <c r="C438" s="200"/>
      <c r="D438" s="200"/>
      <c r="E438" s="286"/>
      <c r="F438" s="286"/>
      <c r="G438" s="286"/>
      <c r="H438" s="200"/>
      <c r="I438" s="200"/>
      <c r="J438" s="200"/>
      <c r="K438" s="200"/>
      <c r="L438" s="200"/>
      <c r="M438" s="200"/>
      <c r="N438" s="200"/>
      <c r="O438" s="200"/>
      <c r="P438" s="200"/>
      <c r="Q438" s="200"/>
      <c r="R438" s="200"/>
      <c r="S438" s="200"/>
      <c r="T438" s="200"/>
      <c r="U438" s="200"/>
      <c r="V438" s="200"/>
      <c r="W438" s="200"/>
      <c r="X438" s="200"/>
      <c r="Y438" s="200"/>
      <c r="Z438" s="200"/>
      <c r="AA438" s="200"/>
      <c r="AB438" s="200"/>
      <c r="AC438" s="200"/>
      <c r="AD438" s="200"/>
      <c r="AE438" s="200"/>
      <c r="AF438" s="200"/>
    </row>
    <row r="439" spans="1:32" ht="13">
      <c r="A439" s="200"/>
      <c r="B439" s="200"/>
      <c r="C439" s="200"/>
      <c r="D439" s="200"/>
      <c r="E439" s="286"/>
      <c r="F439" s="286"/>
      <c r="G439" s="286"/>
      <c r="H439" s="200"/>
      <c r="I439" s="200"/>
      <c r="J439" s="200"/>
      <c r="K439" s="200"/>
      <c r="L439" s="200"/>
      <c r="M439" s="200"/>
      <c r="N439" s="200"/>
      <c r="O439" s="200"/>
      <c r="P439" s="200"/>
      <c r="Q439" s="200"/>
      <c r="R439" s="200"/>
      <c r="S439" s="200"/>
      <c r="T439" s="200"/>
      <c r="U439" s="200"/>
      <c r="V439" s="200"/>
      <c r="W439" s="200"/>
      <c r="X439" s="200"/>
      <c r="Y439" s="200"/>
      <c r="Z439" s="200"/>
      <c r="AA439" s="200"/>
      <c r="AB439" s="200"/>
      <c r="AC439" s="200"/>
      <c r="AD439" s="200"/>
      <c r="AE439" s="200"/>
      <c r="AF439" s="200"/>
    </row>
    <row r="440" spans="1:32" ht="13">
      <c r="A440" s="200"/>
      <c r="B440" s="200"/>
      <c r="C440" s="200"/>
      <c r="D440" s="200"/>
      <c r="E440" s="286"/>
      <c r="F440" s="286"/>
      <c r="G440" s="286"/>
      <c r="H440" s="200"/>
      <c r="I440" s="200"/>
      <c r="J440" s="200"/>
      <c r="K440" s="200"/>
      <c r="L440" s="200"/>
      <c r="M440" s="200"/>
      <c r="N440" s="200"/>
      <c r="O440" s="200"/>
      <c r="P440" s="200"/>
      <c r="Q440" s="200"/>
      <c r="R440" s="200"/>
      <c r="S440" s="200"/>
      <c r="T440" s="200"/>
      <c r="U440" s="200"/>
      <c r="V440" s="200"/>
      <c r="W440" s="200"/>
      <c r="X440" s="200"/>
      <c r="Y440" s="200"/>
      <c r="Z440" s="200"/>
      <c r="AA440" s="200"/>
      <c r="AB440" s="200"/>
      <c r="AC440" s="200"/>
      <c r="AD440" s="200"/>
      <c r="AE440" s="200"/>
      <c r="AF440" s="200"/>
    </row>
    <row r="441" spans="1:32" ht="13">
      <c r="A441" s="200"/>
      <c r="B441" s="200"/>
      <c r="C441" s="200"/>
      <c r="D441" s="200"/>
      <c r="E441" s="286"/>
      <c r="F441" s="286"/>
      <c r="G441" s="286"/>
      <c r="H441" s="200"/>
      <c r="I441" s="200"/>
      <c r="J441" s="200"/>
      <c r="K441" s="200"/>
      <c r="L441" s="200"/>
      <c r="M441" s="200"/>
      <c r="N441" s="200"/>
      <c r="O441" s="200"/>
      <c r="P441" s="200"/>
      <c r="Q441" s="200"/>
      <c r="R441" s="200"/>
      <c r="S441" s="200"/>
      <c r="T441" s="200"/>
      <c r="U441" s="200"/>
      <c r="V441" s="200"/>
      <c r="W441" s="200"/>
      <c r="X441" s="200"/>
      <c r="Y441" s="200"/>
      <c r="Z441" s="200"/>
      <c r="AA441" s="200"/>
      <c r="AB441" s="200"/>
      <c r="AC441" s="200"/>
      <c r="AD441" s="200"/>
      <c r="AE441" s="200"/>
      <c r="AF441" s="200"/>
    </row>
    <row r="442" spans="1:32" ht="13">
      <c r="A442" s="200"/>
      <c r="B442" s="200"/>
      <c r="C442" s="200"/>
      <c r="D442" s="200"/>
      <c r="E442" s="286"/>
      <c r="F442" s="286"/>
      <c r="G442" s="286"/>
      <c r="H442" s="200"/>
      <c r="I442" s="200"/>
      <c r="J442" s="200"/>
      <c r="K442" s="200"/>
      <c r="L442" s="200"/>
      <c r="M442" s="200"/>
      <c r="N442" s="200"/>
      <c r="O442" s="200"/>
      <c r="P442" s="200"/>
      <c r="Q442" s="200"/>
      <c r="R442" s="200"/>
      <c r="S442" s="200"/>
      <c r="T442" s="200"/>
      <c r="U442" s="200"/>
      <c r="V442" s="200"/>
      <c r="W442" s="200"/>
      <c r="X442" s="200"/>
      <c r="Y442" s="200"/>
      <c r="Z442" s="200"/>
      <c r="AA442" s="200"/>
      <c r="AB442" s="200"/>
      <c r="AC442" s="200"/>
      <c r="AD442" s="200"/>
      <c r="AE442" s="200"/>
      <c r="AF442" s="200"/>
    </row>
    <row r="443" spans="1:32" ht="13">
      <c r="A443" s="200"/>
      <c r="B443" s="200"/>
      <c r="C443" s="200"/>
      <c r="D443" s="200"/>
      <c r="E443" s="286"/>
      <c r="F443" s="286"/>
      <c r="G443" s="286"/>
      <c r="H443" s="200"/>
      <c r="I443" s="200"/>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200"/>
      <c r="AF443" s="200"/>
    </row>
    <row r="444" spans="1:32" ht="13">
      <c r="A444" s="200"/>
      <c r="B444" s="200"/>
      <c r="C444" s="200"/>
      <c r="D444" s="200"/>
      <c r="E444" s="286"/>
      <c r="F444" s="286"/>
      <c r="G444" s="286"/>
      <c r="H444" s="200"/>
      <c r="I444" s="200"/>
      <c r="J444" s="200"/>
      <c r="K444" s="200"/>
      <c r="L444" s="200"/>
      <c r="M444" s="200"/>
      <c r="N444" s="200"/>
      <c r="O444" s="200"/>
      <c r="P444" s="200"/>
      <c r="Q444" s="200"/>
      <c r="R444" s="200"/>
      <c r="S444" s="200"/>
      <c r="T444" s="200"/>
      <c r="U444" s="200"/>
      <c r="V444" s="200"/>
      <c r="W444" s="200"/>
      <c r="X444" s="200"/>
      <c r="Y444" s="200"/>
      <c r="Z444" s="200"/>
      <c r="AA444" s="200"/>
      <c r="AB444" s="200"/>
      <c r="AC444" s="200"/>
      <c r="AD444" s="200"/>
      <c r="AE444" s="200"/>
      <c r="AF444" s="200"/>
    </row>
    <row r="445" spans="1:32" ht="13">
      <c r="A445" s="200"/>
      <c r="B445" s="200"/>
      <c r="C445" s="200"/>
      <c r="D445" s="200"/>
      <c r="E445" s="286"/>
      <c r="F445" s="286"/>
      <c r="G445" s="286"/>
      <c r="H445" s="200"/>
      <c r="I445" s="200"/>
      <c r="J445" s="200"/>
      <c r="K445" s="200"/>
      <c r="L445" s="200"/>
      <c r="M445" s="200"/>
      <c r="N445" s="200"/>
      <c r="O445" s="200"/>
      <c r="P445" s="200"/>
      <c r="Q445" s="200"/>
      <c r="R445" s="200"/>
      <c r="S445" s="200"/>
      <c r="T445" s="200"/>
      <c r="U445" s="200"/>
      <c r="V445" s="200"/>
      <c r="W445" s="200"/>
      <c r="X445" s="200"/>
      <c r="Y445" s="200"/>
      <c r="Z445" s="200"/>
      <c r="AA445" s="200"/>
      <c r="AB445" s="200"/>
      <c r="AC445" s="200"/>
      <c r="AD445" s="200"/>
      <c r="AE445" s="200"/>
      <c r="AF445" s="200"/>
    </row>
    <row r="446" spans="1:32" ht="13">
      <c r="A446" s="200"/>
      <c r="B446" s="200"/>
      <c r="C446" s="200"/>
      <c r="D446" s="200"/>
      <c r="E446" s="286"/>
      <c r="F446" s="286"/>
      <c r="G446" s="286"/>
      <c r="H446" s="200"/>
      <c r="I446" s="200"/>
      <c r="J446" s="200"/>
      <c r="K446" s="200"/>
      <c r="L446" s="200"/>
      <c r="M446" s="200"/>
      <c r="N446" s="200"/>
      <c r="O446" s="200"/>
      <c r="P446" s="200"/>
      <c r="Q446" s="200"/>
      <c r="R446" s="200"/>
      <c r="S446" s="200"/>
      <c r="T446" s="200"/>
      <c r="U446" s="200"/>
      <c r="V446" s="200"/>
      <c r="W446" s="200"/>
      <c r="X446" s="200"/>
      <c r="Y446" s="200"/>
      <c r="Z446" s="200"/>
      <c r="AA446" s="200"/>
      <c r="AB446" s="200"/>
      <c r="AC446" s="200"/>
      <c r="AD446" s="200"/>
      <c r="AE446" s="200"/>
      <c r="AF446" s="200"/>
    </row>
    <row r="447" spans="1:32" ht="13">
      <c r="A447" s="200"/>
      <c r="B447" s="200"/>
      <c r="C447" s="200"/>
      <c r="D447" s="200"/>
      <c r="E447" s="286"/>
      <c r="F447" s="286"/>
      <c r="G447" s="286"/>
      <c r="H447" s="200"/>
      <c r="I447" s="200"/>
      <c r="J447" s="200"/>
      <c r="K447" s="200"/>
      <c r="L447" s="200"/>
      <c r="M447" s="200"/>
      <c r="N447" s="200"/>
      <c r="O447" s="200"/>
      <c r="P447" s="200"/>
      <c r="Q447" s="200"/>
      <c r="R447" s="200"/>
      <c r="S447" s="200"/>
      <c r="T447" s="200"/>
      <c r="U447" s="200"/>
      <c r="V447" s="200"/>
      <c r="W447" s="200"/>
      <c r="X447" s="200"/>
      <c r="Y447" s="200"/>
      <c r="Z447" s="200"/>
      <c r="AA447" s="200"/>
      <c r="AB447" s="200"/>
      <c r="AC447" s="200"/>
      <c r="AD447" s="200"/>
      <c r="AE447" s="200"/>
      <c r="AF447" s="200"/>
    </row>
    <row r="448" spans="1:32" ht="13">
      <c r="A448" s="200"/>
      <c r="B448" s="200"/>
      <c r="C448" s="200"/>
      <c r="D448" s="200"/>
      <c r="E448" s="286"/>
      <c r="F448" s="286"/>
      <c r="G448" s="286"/>
      <c r="H448" s="200"/>
      <c r="I448" s="200"/>
      <c r="J448" s="200"/>
      <c r="K448" s="200"/>
      <c r="L448" s="200"/>
      <c r="M448" s="200"/>
      <c r="N448" s="200"/>
      <c r="O448" s="200"/>
      <c r="P448" s="200"/>
      <c r="Q448" s="200"/>
      <c r="R448" s="200"/>
      <c r="S448" s="200"/>
      <c r="T448" s="200"/>
      <c r="U448" s="200"/>
      <c r="V448" s="200"/>
      <c r="W448" s="200"/>
      <c r="X448" s="200"/>
      <c r="Y448" s="200"/>
      <c r="Z448" s="200"/>
      <c r="AA448" s="200"/>
      <c r="AB448" s="200"/>
      <c r="AC448" s="200"/>
      <c r="AD448" s="200"/>
      <c r="AE448" s="200"/>
      <c r="AF448" s="200"/>
    </row>
    <row r="449" spans="1:32" ht="13">
      <c r="A449" s="200"/>
      <c r="B449" s="200"/>
      <c r="C449" s="200"/>
      <c r="D449" s="200"/>
      <c r="E449" s="286"/>
      <c r="F449" s="286"/>
      <c r="G449" s="286"/>
      <c r="H449" s="200"/>
      <c r="I449" s="200"/>
      <c r="J449" s="200"/>
      <c r="K449" s="200"/>
      <c r="L449" s="200"/>
      <c r="M449" s="200"/>
      <c r="N449" s="200"/>
      <c r="O449" s="200"/>
      <c r="P449" s="200"/>
      <c r="Q449" s="200"/>
      <c r="R449" s="200"/>
      <c r="S449" s="200"/>
      <c r="T449" s="200"/>
      <c r="U449" s="200"/>
      <c r="V449" s="200"/>
      <c r="W449" s="200"/>
      <c r="X449" s="200"/>
      <c r="Y449" s="200"/>
      <c r="Z449" s="200"/>
      <c r="AA449" s="200"/>
      <c r="AB449" s="200"/>
      <c r="AC449" s="200"/>
      <c r="AD449" s="200"/>
      <c r="AE449" s="200"/>
      <c r="AF449" s="200"/>
    </row>
    <row r="450" spans="1:32" ht="13">
      <c r="A450" s="200"/>
      <c r="B450" s="200"/>
      <c r="C450" s="200"/>
      <c r="D450" s="200"/>
      <c r="E450" s="286"/>
      <c r="F450" s="286"/>
      <c r="G450" s="286"/>
      <c r="H450" s="200"/>
      <c r="I450" s="200"/>
      <c r="J450" s="200"/>
      <c r="K450" s="200"/>
      <c r="L450" s="200"/>
      <c r="M450" s="200"/>
      <c r="N450" s="200"/>
      <c r="O450" s="200"/>
      <c r="P450" s="200"/>
      <c r="Q450" s="200"/>
      <c r="R450" s="200"/>
      <c r="S450" s="200"/>
      <c r="T450" s="200"/>
      <c r="U450" s="200"/>
      <c r="V450" s="200"/>
      <c r="W450" s="200"/>
      <c r="X450" s="200"/>
      <c r="Y450" s="200"/>
      <c r="Z450" s="200"/>
      <c r="AA450" s="200"/>
      <c r="AB450" s="200"/>
      <c r="AC450" s="200"/>
      <c r="AD450" s="200"/>
      <c r="AE450" s="200"/>
      <c r="AF450" s="200"/>
    </row>
    <row r="451" spans="1:32" ht="13">
      <c r="A451" s="200"/>
      <c r="B451" s="200"/>
      <c r="C451" s="200"/>
      <c r="D451" s="200"/>
      <c r="E451" s="286"/>
      <c r="F451" s="286"/>
      <c r="G451" s="286"/>
      <c r="H451" s="200"/>
      <c r="I451" s="200"/>
      <c r="J451" s="200"/>
      <c r="K451" s="200"/>
      <c r="L451" s="200"/>
      <c r="M451" s="200"/>
      <c r="N451" s="200"/>
      <c r="O451" s="200"/>
      <c r="P451" s="200"/>
      <c r="Q451" s="200"/>
      <c r="R451" s="200"/>
      <c r="S451" s="200"/>
      <c r="T451" s="200"/>
      <c r="U451" s="200"/>
      <c r="V451" s="200"/>
      <c r="W451" s="200"/>
      <c r="X451" s="200"/>
      <c r="Y451" s="200"/>
      <c r="Z451" s="200"/>
      <c r="AA451" s="200"/>
      <c r="AB451" s="200"/>
      <c r="AC451" s="200"/>
      <c r="AD451" s="200"/>
      <c r="AE451" s="200"/>
      <c r="AF451" s="200"/>
    </row>
    <row r="452" spans="1:32" ht="13">
      <c r="A452" s="200"/>
      <c r="B452" s="200"/>
      <c r="C452" s="200"/>
      <c r="D452" s="200"/>
      <c r="E452" s="286"/>
      <c r="F452" s="286"/>
      <c r="G452" s="286"/>
      <c r="H452" s="200"/>
      <c r="I452" s="200"/>
      <c r="J452" s="200"/>
      <c r="K452" s="200"/>
      <c r="L452" s="200"/>
      <c r="M452" s="200"/>
      <c r="N452" s="200"/>
      <c r="O452" s="200"/>
      <c r="P452" s="200"/>
      <c r="Q452" s="200"/>
      <c r="R452" s="200"/>
      <c r="S452" s="200"/>
      <c r="T452" s="200"/>
      <c r="U452" s="200"/>
      <c r="V452" s="200"/>
      <c r="W452" s="200"/>
      <c r="X452" s="200"/>
      <c r="Y452" s="200"/>
      <c r="Z452" s="200"/>
      <c r="AA452" s="200"/>
      <c r="AB452" s="200"/>
      <c r="AC452" s="200"/>
      <c r="AD452" s="200"/>
      <c r="AE452" s="200"/>
      <c r="AF452" s="200"/>
    </row>
    <row r="453" spans="1:32" ht="13">
      <c r="A453" s="200"/>
      <c r="B453" s="200"/>
      <c r="C453" s="200"/>
      <c r="D453" s="200"/>
      <c r="E453" s="286"/>
      <c r="F453" s="286"/>
      <c r="G453" s="286"/>
      <c r="H453" s="200"/>
      <c r="I453" s="200"/>
      <c r="J453" s="200"/>
      <c r="K453" s="200"/>
      <c r="L453" s="200"/>
      <c r="M453" s="200"/>
      <c r="N453" s="200"/>
      <c r="O453" s="200"/>
      <c r="P453" s="200"/>
      <c r="Q453" s="200"/>
      <c r="R453" s="200"/>
      <c r="S453" s="200"/>
      <c r="T453" s="200"/>
      <c r="U453" s="200"/>
      <c r="V453" s="200"/>
      <c r="W453" s="200"/>
      <c r="X453" s="200"/>
      <c r="Y453" s="200"/>
      <c r="Z453" s="200"/>
      <c r="AA453" s="200"/>
      <c r="AB453" s="200"/>
      <c r="AC453" s="200"/>
      <c r="AD453" s="200"/>
      <c r="AE453" s="200"/>
      <c r="AF453" s="200"/>
    </row>
    <row r="454" spans="1:32" ht="13">
      <c r="A454" s="200"/>
      <c r="B454" s="200"/>
      <c r="C454" s="200"/>
      <c r="D454" s="200"/>
      <c r="E454" s="286"/>
      <c r="F454" s="286"/>
      <c r="G454" s="286"/>
      <c r="H454" s="200"/>
      <c r="I454" s="200"/>
      <c r="J454" s="200"/>
      <c r="K454" s="200"/>
      <c r="L454" s="200"/>
      <c r="M454" s="200"/>
      <c r="N454" s="200"/>
      <c r="O454" s="200"/>
      <c r="P454" s="200"/>
      <c r="Q454" s="200"/>
      <c r="R454" s="200"/>
      <c r="S454" s="200"/>
      <c r="T454" s="200"/>
      <c r="U454" s="200"/>
      <c r="V454" s="200"/>
      <c r="W454" s="200"/>
      <c r="X454" s="200"/>
      <c r="Y454" s="200"/>
      <c r="Z454" s="200"/>
      <c r="AA454" s="200"/>
      <c r="AB454" s="200"/>
      <c r="AC454" s="200"/>
      <c r="AD454" s="200"/>
      <c r="AE454" s="200"/>
      <c r="AF454" s="200"/>
    </row>
    <row r="455" spans="1:32" ht="13">
      <c r="A455" s="200"/>
      <c r="B455" s="200"/>
      <c r="C455" s="200"/>
      <c r="D455" s="200"/>
      <c r="E455" s="286"/>
      <c r="F455" s="286"/>
      <c r="G455" s="286"/>
      <c r="H455" s="200"/>
      <c r="I455" s="200"/>
      <c r="J455" s="200"/>
      <c r="K455" s="200"/>
      <c r="L455" s="200"/>
      <c r="M455" s="200"/>
      <c r="N455" s="200"/>
      <c r="O455" s="200"/>
      <c r="P455" s="200"/>
      <c r="Q455" s="200"/>
      <c r="R455" s="200"/>
      <c r="S455" s="200"/>
      <c r="T455" s="200"/>
      <c r="U455" s="200"/>
      <c r="V455" s="200"/>
      <c r="W455" s="200"/>
      <c r="X455" s="200"/>
      <c r="Y455" s="200"/>
      <c r="Z455" s="200"/>
      <c r="AA455" s="200"/>
      <c r="AB455" s="200"/>
      <c r="AC455" s="200"/>
      <c r="AD455" s="200"/>
      <c r="AE455" s="200"/>
      <c r="AF455" s="200"/>
    </row>
    <row r="456" spans="1:32" ht="13">
      <c r="A456" s="200"/>
      <c r="B456" s="200"/>
      <c r="C456" s="200"/>
      <c r="D456" s="200"/>
      <c r="E456" s="286"/>
      <c r="F456" s="286"/>
      <c r="G456" s="286"/>
      <c r="H456" s="200"/>
      <c r="I456" s="200"/>
      <c r="J456" s="200"/>
      <c r="K456" s="200"/>
      <c r="L456" s="200"/>
      <c r="M456" s="200"/>
      <c r="N456" s="200"/>
      <c r="O456" s="200"/>
      <c r="P456" s="200"/>
      <c r="Q456" s="200"/>
      <c r="R456" s="200"/>
      <c r="S456" s="200"/>
      <c r="T456" s="200"/>
      <c r="U456" s="200"/>
      <c r="V456" s="200"/>
      <c r="W456" s="200"/>
      <c r="X456" s="200"/>
      <c r="Y456" s="200"/>
      <c r="Z456" s="200"/>
      <c r="AA456" s="200"/>
      <c r="AB456" s="200"/>
      <c r="AC456" s="200"/>
      <c r="AD456" s="200"/>
      <c r="AE456" s="200"/>
      <c r="AF456" s="200"/>
    </row>
    <row r="457" spans="1:32" ht="13">
      <c r="A457" s="200"/>
      <c r="B457" s="200"/>
      <c r="C457" s="200"/>
      <c r="D457" s="200"/>
      <c r="E457" s="286"/>
      <c r="F457" s="286"/>
      <c r="G457" s="286"/>
      <c r="H457" s="200"/>
      <c r="I457" s="200"/>
      <c r="J457" s="200"/>
      <c r="K457" s="200"/>
      <c r="L457" s="200"/>
      <c r="M457" s="200"/>
      <c r="N457" s="200"/>
      <c r="O457" s="200"/>
      <c r="P457" s="200"/>
      <c r="Q457" s="200"/>
      <c r="R457" s="200"/>
      <c r="S457" s="200"/>
      <c r="T457" s="200"/>
      <c r="U457" s="200"/>
      <c r="V457" s="200"/>
      <c r="W457" s="200"/>
      <c r="X457" s="200"/>
      <c r="Y457" s="200"/>
      <c r="Z457" s="200"/>
      <c r="AA457" s="200"/>
      <c r="AB457" s="200"/>
      <c r="AC457" s="200"/>
      <c r="AD457" s="200"/>
      <c r="AE457" s="200"/>
      <c r="AF457" s="200"/>
    </row>
    <row r="458" spans="1:32" ht="13">
      <c r="A458" s="200"/>
      <c r="B458" s="200"/>
      <c r="C458" s="200"/>
      <c r="D458" s="200"/>
      <c r="E458" s="286"/>
      <c r="F458" s="286"/>
      <c r="G458" s="286"/>
      <c r="H458" s="200"/>
      <c r="I458" s="200"/>
      <c r="J458" s="200"/>
      <c r="K458" s="200"/>
      <c r="L458" s="200"/>
      <c r="M458" s="200"/>
      <c r="N458" s="200"/>
      <c r="O458" s="200"/>
      <c r="P458" s="200"/>
      <c r="Q458" s="200"/>
      <c r="R458" s="200"/>
      <c r="S458" s="200"/>
      <c r="T458" s="200"/>
      <c r="U458" s="200"/>
      <c r="V458" s="200"/>
      <c r="W458" s="200"/>
      <c r="X458" s="200"/>
      <c r="Y458" s="200"/>
      <c r="Z458" s="200"/>
      <c r="AA458" s="200"/>
      <c r="AB458" s="200"/>
      <c r="AC458" s="200"/>
      <c r="AD458" s="200"/>
      <c r="AE458" s="200"/>
      <c r="AF458" s="200"/>
    </row>
    <row r="459" spans="1:32" ht="13">
      <c r="A459" s="200"/>
      <c r="B459" s="200"/>
      <c r="C459" s="200"/>
      <c r="D459" s="200"/>
      <c r="E459" s="286"/>
      <c r="F459" s="286"/>
      <c r="G459" s="286"/>
      <c r="H459" s="200"/>
      <c r="I459" s="200"/>
      <c r="J459" s="200"/>
      <c r="K459" s="200"/>
      <c r="L459" s="200"/>
      <c r="M459" s="200"/>
      <c r="N459" s="200"/>
      <c r="O459" s="200"/>
      <c r="P459" s="200"/>
      <c r="Q459" s="200"/>
      <c r="R459" s="200"/>
      <c r="S459" s="200"/>
      <c r="T459" s="200"/>
      <c r="U459" s="200"/>
      <c r="V459" s="200"/>
      <c r="W459" s="200"/>
      <c r="X459" s="200"/>
      <c r="Y459" s="200"/>
      <c r="Z459" s="200"/>
      <c r="AA459" s="200"/>
      <c r="AB459" s="200"/>
      <c r="AC459" s="200"/>
      <c r="AD459" s="200"/>
      <c r="AE459" s="200"/>
      <c r="AF459" s="200"/>
    </row>
    <row r="460" spans="1:32" ht="13">
      <c r="A460" s="200"/>
      <c r="B460" s="200"/>
      <c r="C460" s="200"/>
      <c r="D460" s="200"/>
      <c r="E460" s="286"/>
      <c r="F460" s="286"/>
      <c r="G460" s="286"/>
      <c r="H460" s="200"/>
      <c r="I460" s="200"/>
      <c r="J460" s="200"/>
      <c r="K460" s="200"/>
      <c r="L460" s="200"/>
      <c r="M460" s="200"/>
      <c r="N460" s="200"/>
      <c r="O460" s="200"/>
      <c r="P460" s="200"/>
      <c r="Q460" s="200"/>
      <c r="R460" s="200"/>
      <c r="S460" s="200"/>
      <c r="T460" s="200"/>
      <c r="U460" s="200"/>
      <c r="V460" s="200"/>
      <c r="W460" s="200"/>
      <c r="X460" s="200"/>
      <c r="Y460" s="200"/>
      <c r="Z460" s="200"/>
      <c r="AA460" s="200"/>
      <c r="AB460" s="200"/>
      <c r="AC460" s="200"/>
      <c r="AD460" s="200"/>
      <c r="AE460" s="200"/>
      <c r="AF460" s="200"/>
    </row>
    <row r="461" spans="1:32" ht="13">
      <c r="A461" s="200"/>
      <c r="B461" s="200"/>
      <c r="C461" s="200"/>
      <c r="D461" s="200"/>
      <c r="E461" s="286"/>
      <c r="F461" s="286"/>
      <c r="G461" s="286"/>
      <c r="H461" s="200"/>
      <c r="I461" s="200"/>
      <c r="J461" s="200"/>
      <c r="K461" s="200"/>
      <c r="L461" s="200"/>
      <c r="M461" s="200"/>
      <c r="N461" s="200"/>
      <c r="O461" s="200"/>
      <c r="P461" s="200"/>
      <c r="Q461" s="200"/>
      <c r="R461" s="200"/>
      <c r="S461" s="200"/>
      <c r="T461" s="200"/>
      <c r="U461" s="200"/>
      <c r="V461" s="200"/>
      <c r="W461" s="200"/>
      <c r="X461" s="200"/>
      <c r="Y461" s="200"/>
      <c r="Z461" s="200"/>
      <c r="AA461" s="200"/>
      <c r="AB461" s="200"/>
      <c r="AC461" s="200"/>
      <c r="AD461" s="200"/>
      <c r="AE461" s="200"/>
      <c r="AF461" s="200"/>
    </row>
    <row r="462" spans="1:32" ht="13">
      <c r="A462" s="200"/>
      <c r="B462" s="200"/>
      <c r="C462" s="200"/>
      <c r="D462" s="200"/>
      <c r="E462" s="286"/>
      <c r="F462" s="286"/>
      <c r="G462" s="286"/>
      <c r="H462" s="200"/>
      <c r="I462" s="200"/>
      <c r="J462" s="200"/>
      <c r="K462" s="200"/>
      <c r="L462" s="200"/>
      <c r="M462" s="200"/>
      <c r="N462" s="200"/>
      <c r="O462" s="200"/>
      <c r="P462" s="200"/>
      <c r="Q462" s="200"/>
      <c r="R462" s="200"/>
      <c r="S462" s="200"/>
      <c r="T462" s="200"/>
      <c r="U462" s="200"/>
      <c r="V462" s="200"/>
      <c r="W462" s="200"/>
      <c r="X462" s="200"/>
      <c r="Y462" s="200"/>
      <c r="Z462" s="200"/>
      <c r="AA462" s="200"/>
      <c r="AB462" s="200"/>
      <c r="AC462" s="200"/>
      <c r="AD462" s="200"/>
      <c r="AE462" s="200"/>
      <c r="AF462" s="200"/>
    </row>
    <row r="463" spans="1:32" ht="13">
      <c r="A463" s="200"/>
      <c r="B463" s="200"/>
      <c r="C463" s="200"/>
      <c r="D463" s="200"/>
      <c r="E463" s="286"/>
      <c r="F463" s="286"/>
      <c r="G463" s="286"/>
      <c r="H463" s="200"/>
      <c r="I463" s="200"/>
      <c r="J463" s="200"/>
      <c r="K463" s="200"/>
      <c r="L463" s="200"/>
      <c r="M463" s="200"/>
      <c r="N463" s="200"/>
      <c r="O463" s="200"/>
      <c r="P463" s="200"/>
      <c r="Q463" s="200"/>
      <c r="R463" s="200"/>
      <c r="S463" s="200"/>
      <c r="T463" s="200"/>
      <c r="U463" s="200"/>
      <c r="V463" s="200"/>
      <c r="W463" s="200"/>
      <c r="X463" s="200"/>
      <c r="Y463" s="200"/>
      <c r="Z463" s="200"/>
      <c r="AA463" s="200"/>
      <c r="AB463" s="200"/>
      <c r="AC463" s="200"/>
      <c r="AD463" s="200"/>
      <c r="AE463" s="200"/>
      <c r="AF463" s="200"/>
    </row>
    <row r="464" spans="1:32" ht="13">
      <c r="A464" s="200"/>
      <c r="B464" s="200"/>
      <c r="C464" s="200"/>
      <c r="D464" s="200"/>
      <c r="E464" s="286"/>
      <c r="F464" s="286"/>
      <c r="G464" s="286"/>
      <c r="H464" s="200"/>
      <c r="I464" s="200"/>
      <c r="J464" s="200"/>
      <c r="K464" s="200"/>
      <c r="L464" s="200"/>
      <c r="M464" s="200"/>
      <c r="N464" s="200"/>
      <c r="O464" s="200"/>
      <c r="P464" s="200"/>
      <c r="Q464" s="200"/>
      <c r="R464" s="200"/>
      <c r="S464" s="200"/>
      <c r="T464" s="200"/>
      <c r="U464" s="200"/>
      <c r="V464" s="200"/>
      <c r="W464" s="200"/>
      <c r="X464" s="200"/>
      <c r="Y464" s="200"/>
      <c r="Z464" s="200"/>
      <c r="AA464" s="200"/>
      <c r="AB464" s="200"/>
      <c r="AC464" s="200"/>
      <c r="AD464" s="200"/>
      <c r="AE464" s="200"/>
      <c r="AF464" s="200"/>
    </row>
    <row r="465" spans="1:32" ht="13">
      <c r="A465" s="200"/>
      <c r="B465" s="200"/>
      <c r="C465" s="200"/>
      <c r="D465" s="200"/>
      <c r="E465" s="286"/>
      <c r="F465" s="286"/>
      <c r="G465" s="286"/>
      <c r="H465" s="200"/>
      <c r="I465" s="200"/>
      <c r="J465" s="200"/>
      <c r="K465" s="200"/>
      <c r="L465" s="200"/>
      <c r="M465" s="200"/>
      <c r="N465" s="200"/>
      <c r="O465" s="200"/>
      <c r="P465" s="200"/>
      <c r="Q465" s="200"/>
      <c r="R465" s="200"/>
      <c r="S465" s="200"/>
      <c r="T465" s="200"/>
      <c r="U465" s="200"/>
      <c r="V465" s="200"/>
      <c r="W465" s="200"/>
      <c r="X465" s="200"/>
      <c r="Y465" s="200"/>
      <c r="Z465" s="200"/>
      <c r="AA465" s="200"/>
      <c r="AB465" s="200"/>
      <c r="AC465" s="200"/>
      <c r="AD465" s="200"/>
      <c r="AE465" s="200"/>
      <c r="AF465" s="200"/>
    </row>
    <row r="466" spans="1:32" ht="13">
      <c r="A466" s="200"/>
      <c r="B466" s="200"/>
      <c r="C466" s="200"/>
      <c r="D466" s="200"/>
      <c r="E466" s="286"/>
      <c r="F466" s="286"/>
      <c r="G466" s="286"/>
      <c r="H466" s="200"/>
      <c r="I466" s="200"/>
      <c r="J466" s="200"/>
      <c r="K466" s="200"/>
      <c r="L466" s="200"/>
      <c r="M466" s="200"/>
      <c r="N466" s="200"/>
      <c r="O466" s="200"/>
      <c r="P466" s="200"/>
      <c r="Q466" s="200"/>
      <c r="R466" s="200"/>
      <c r="S466" s="200"/>
      <c r="T466" s="200"/>
      <c r="U466" s="200"/>
      <c r="V466" s="200"/>
      <c r="W466" s="200"/>
      <c r="X466" s="200"/>
      <c r="Y466" s="200"/>
      <c r="Z466" s="200"/>
      <c r="AA466" s="200"/>
      <c r="AB466" s="200"/>
      <c r="AC466" s="200"/>
      <c r="AD466" s="200"/>
      <c r="AE466" s="200"/>
      <c r="AF466" s="200"/>
    </row>
    <row r="467" spans="1:32" ht="13">
      <c r="A467" s="200"/>
      <c r="B467" s="200"/>
      <c r="C467" s="200"/>
      <c r="D467" s="200"/>
      <c r="E467" s="286"/>
      <c r="F467" s="286"/>
      <c r="G467" s="286"/>
      <c r="H467" s="200"/>
      <c r="I467" s="200"/>
      <c r="J467" s="200"/>
      <c r="K467" s="200"/>
      <c r="L467" s="200"/>
      <c r="M467" s="200"/>
      <c r="N467" s="200"/>
      <c r="O467" s="200"/>
      <c r="P467" s="200"/>
      <c r="Q467" s="200"/>
      <c r="R467" s="200"/>
      <c r="S467" s="200"/>
      <c r="T467" s="200"/>
      <c r="U467" s="200"/>
      <c r="V467" s="200"/>
      <c r="W467" s="200"/>
      <c r="X467" s="200"/>
      <c r="Y467" s="200"/>
      <c r="Z467" s="200"/>
      <c r="AA467" s="200"/>
      <c r="AB467" s="200"/>
      <c r="AC467" s="200"/>
      <c r="AD467" s="200"/>
      <c r="AE467" s="200"/>
      <c r="AF467" s="200"/>
    </row>
    <row r="468" spans="1:32" ht="13">
      <c r="A468" s="200"/>
      <c r="B468" s="200"/>
      <c r="C468" s="200"/>
      <c r="D468" s="200"/>
      <c r="E468" s="286"/>
      <c r="F468" s="286"/>
      <c r="G468" s="286"/>
      <c r="H468" s="200"/>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00"/>
      <c r="AF468" s="200"/>
    </row>
    <row r="469" spans="1:32" ht="13">
      <c r="A469" s="200"/>
      <c r="B469" s="200"/>
      <c r="C469" s="200"/>
      <c r="D469" s="200"/>
      <c r="E469" s="286"/>
      <c r="F469" s="286"/>
      <c r="G469" s="286"/>
      <c r="H469" s="200"/>
      <c r="I469" s="200"/>
      <c r="J469" s="200"/>
      <c r="K469" s="200"/>
      <c r="L469" s="200"/>
      <c r="M469" s="200"/>
      <c r="N469" s="200"/>
      <c r="O469" s="200"/>
      <c r="P469" s="200"/>
      <c r="Q469" s="200"/>
      <c r="R469" s="200"/>
      <c r="S469" s="200"/>
      <c r="T469" s="200"/>
      <c r="U469" s="200"/>
      <c r="V469" s="200"/>
      <c r="W469" s="200"/>
      <c r="X469" s="200"/>
      <c r="Y469" s="200"/>
      <c r="Z469" s="200"/>
      <c r="AA469" s="200"/>
      <c r="AB469" s="200"/>
      <c r="AC469" s="200"/>
      <c r="AD469" s="200"/>
      <c r="AE469" s="200"/>
      <c r="AF469" s="200"/>
    </row>
    <row r="470" spans="1:32" ht="13">
      <c r="A470" s="200"/>
      <c r="B470" s="200"/>
      <c r="C470" s="200"/>
      <c r="D470" s="200"/>
      <c r="E470" s="286"/>
      <c r="F470" s="286"/>
      <c r="G470" s="286"/>
      <c r="H470" s="200"/>
      <c r="I470" s="200"/>
      <c r="J470" s="200"/>
      <c r="K470" s="200"/>
      <c r="L470" s="200"/>
      <c r="M470" s="200"/>
      <c r="N470" s="200"/>
      <c r="O470" s="200"/>
      <c r="P470" s="200"/>
      <c r="Q470" s="200"/>
      <c r="R470" s="200"/>
      <c r="S470" s="200"/>
      <c r="T470" s="200"/>
      <c r="U470" s="200"/>
      <c r="V470" s="200"/>
      <c r="W470" s="200"/>
      <c r="X470" s="200"/>
      <c r="Y470" s="200"/>
      <c r="Z470" s="200"/>
      <c r="AA470" s="200"/>
      <c r="AB470" s="200"/>
      <c r="AC470" s="200"/>
      <c r="AD470" s="200"/>
      <c r="AE470" s="200"/>
      <c r="AF470" s="200"/>
    </row>
    <row r="471" spans="1:32" ht="13">
      <c r="A471" s="200"/>
      <c r="B471" s="200"/>
      <c r="C471" s="200"/>
      <c r="D471" s="200"/>
      <c r="E471" s="286"/>
      <c r="F471" s="286"/>
      <c r="G471" s="286"/>
      <c r="H471" s="200"/>
      <c r="I471" s="200"/>
      <c r="J471" s="200"/>
      <c r="K471" s="200"/>
      <c r="L471" s="200"/>
      <c r="M471" s="200"/>
      <c r="N471" s="200"/>
      <c r="O471" s="200"/>
      <c r="P471" s="200"/>
      <c r="Q471" s="200"/>
      <c r="R471" s="200"/>
      <c r="S471" s="200"/>
      <c r="T471" s="200"/>
      <c r="U471" s="200"/>
      <c r="V471" s="200"/>
      <c r="W471" s="200"/>
      <c r="X471" s="200"/>
      <c r="Y471" s="200"/>
      <c r="Z471" s="200"/>
      <c r="AA471" s="200"/>
      <c r="AB471" s="200"/>
      <c r="AC471" s="200"/>
      <c r="AD471" s="200"/>
      <c r="AE471" s="200"/>
      <c r="AF471" s="200"/>
    </row>
    <row r="472" spans="1:32" ht="13">
      <c r="A472" s="200"/>
      <c r="B472" s="200"/>
      <c r="C472" s="200"/>
      <c r="D472" s="200"/>
      <c r="E472" s="286"/>
      <c r="F472" s="286"/>
      <c r="G472" s="286"/>
      <c r="H472" s="200"/>
      <c r="I472" s="200"/>
      <c r="J472" s="200"/>
      <c r="K472" s="200"/>
      <c r="L472" s="200"/>
      <c r="M472" s="200"/>
      <c r="N472" s="200"/>
      <c r="O472" s="200"/>
      <c r="P472" s="200"/>
      <c r="Q472" s="200"/>
      <c r="R472" s="200"/>
      <c r="S472" s="200"/>
      <c r="T472" s="200"/>
      <c r="U472" s="200"/>
      <c r="V472" s="200"/>
      <c r="W472" s="200"/>
      <c r="X472" s="200"/>
      <c r="Y472" s="200"/>
      <c r="Z472" s="200"/>
      <c r="AA472" s="200"/>
      <c r="AB472" s="200"/>
      <c r="AC472" s="200"/>
      <c r="AD472" s="200"/>
      <c r="AE472" s="200"/>
      <c r="AF472" s="200"/>
    </row>
    <row r="473" spans="1:32" ht="13">
      <c r="A473" s="200"/>
      <c r="B473" s="200"/>
      <c r="C473" s="200"/>
      <c r="D473" s="200"/>
      <c r="E473" s="286"/>
      <c r="F473" s="286"/>
      <c r="G473" s="286"/>
      <c r="H473" s="200"/>
      <c r="I473" s="200"/>
      <c r="J473" s="200"/>
      <c r="K473" s="200"/>
      <c r="L473" s="200"/>
      <c r="M473" s="200"/>
      <c r="N473" s="200"/>
      <c r="O473" s="200"/>
      <c r="P473" s="200"/>
      <c r="Q473" s="200"/>
      <c r="R473" s="200"/>
      <c r="S473" s="200"/>
      <c r="T473" s="200"/>
      <c r="U473" s="200"/>
      <c r="V473" s="200"/>
      <c r="W473" s="200"/>
      <c r="X473" s="200"/>
      <c r="Y473" s="200"/>
      <c r="Z473" s="200"/>
      <c r="AA473" s="200"/>
      <c r="AB473" s="200"/>
      <c r="AC473" s="200"/>
      <c r="AD473" s="200"/>
      <c r="AE473" s="200"/>
      <c r="AF473" s="200"/>
    </row>
    <row r="474" spans="1:32" ht="13">
      <c r="A474" s="200"/>
      <c r="B474" s="200"/>
      <c r="C474" s="200"/>
      <c r="D474" s="200"/>
      <c r="E474" s="286"/>
      <c r="F474" s="286"/>
      <c r="G474" s="286"/>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200"/>
    </row>
    <row r="475" spans="1:32" ht="13">
      <c r="A475" s="200"/>
      <c r="B475" s="200"/>
      <c r="C475" s="200"/>
      <c r="D475" s="200"/>
      <c r="E475" s="286"/>
      <c r="F475" s="286"/>
      <c r="G475" s="286"/>
      <c r="H475" s="200"/>
      <c r="I475" s="200"/>
      <c r="J475" s="200"/>
      <c r="K475" s="200"/>
      <c r="L475" s="200"/>
      <c r="M475" s="200"/>
      <c r="N475" s="200"/>
      <c r="O475" s="200"/>
      <c r="P475" s="200"/>
      <c r="Q475" s="200"/>
      <c r="R475" s="200"/>
      <c r="S475" s="200"/>
      <c r="T475" s="200"/>
      <c r="U475" s="200"/>
      <c r="V475" s="200"/>
      <c r="W475" s="200"/>
      <c r="X475" s="200"/>
      <c r="Y475" s="200"/>
      <c r="Z475" s="200"/>
      <c r="AA475" s="200"/>
      <c r="AB475" s="200"/>
      <c r="AC475" s="200"/>
      <c r="AD475" s="200"/>
      <c r="AE475" s="200"/>
      <c r="AF475" s="200"/>
    </row>
    <row r="476" spans="1:32" ht="13">
      <c r="A476" s="200"/>
      <c r="B476" s="200"/>
      <c r="C476" s="200"/>
      <c r="D476" s="200"/>
      <c r="E476" s="286"/>
      <c r="F476" s="286"/>
      <c r="G476" s="286"/>
      <c r="H476" s="200"/>
      <c r="I476" s="200"/>
      <c r="J476" s="200"/>
      <c r="K476" s="200"/>
      <c r="L476" s="200"/>
      <c r="M476" s="200"/>
      <c r="N476" s="200"/>
      <c r="O476" s="200"/>
      <c r="P476" s="200"/>
      <c r="Q476" s="200"/>
      <c r="R476" s="200"/>
      <c r="S476" s="200"/>
      <c r="T476" s="200"/>
      <c r="U476" s="200"/>
      <c r="V476" s="200"/>
      <c r="W476" s="200"/>
      <c r="X476" s="200"/>
      <c r="Y476" s="200"/>
      <c r="Z476" s="200"/>
      <c r="AA476" s="200"/>
      <c r="AB476" s="200"/>
      <c r="AC476" s="200"/>
      <c r="AD476" s="200"/>
      <c r="AE476" s="200"/>
      <c r="AF476" s="200"/>
    </row>
    <row r="477" spans="1:32" ht="13">
      <c r="A477" s="200"/>
      <c r="B477" s="200"/>
      <c r="C477" s="200"/>
      <c r="D477" s="200"/>
      <c r="E477" s="286"/>
      <c r="F477" s="286"/>
      <c r="G477" s="286"/>
      <c r="H477" s="200"/>
      <c r="I477" s="200"/>
      <c r="J477" s="200"/>
      <c r="K477" s="200"/>
      <c r="L477" s="200"/>
      <c r="M477" s="200"/>
      <c r="N477" s="200"/>
      <c r="O477" s="200"/>
      <c r="P477" s="200"/>
      <c r="Q477" s="200"/>
      <c r="R477" s="200"/>
      <c r="S477" s="200"/>
      <c r="T477" s="200"/>
      <c r="U477" s="200"/>
      <c r="V477" s="200"/>
      <c r="W477" s="200"/>
      <c r="X477" s="200"/>
      <c r="Y477" s="200"/>
      <c r="Z477" s="200"/>
      <c r="AA477" s="200"/>
      <c r="AB477" s="200"/>
      <c r="AC477" s="200"/>
      <c r="AD477" s="200"/>
      <c r="AE477" s="200"/>
      <c r="AF477" s="200"/>
    </row>
    <row r="478" spans="1:32" ht="13">
      <c r="A478" s="200"/>
      <c r="B478" s="200"/>
      <c r="C478" s="200"/>
      <c r="D478" s="200"/>
      <c r="E478" s="286"/>
      <c r="F478" s="286"/>
      <c r="G478" s="286"/>
      <c r="H478" s="200"/>
      <c r="I478" s="200"/>
      <c r="J478" s="200"/>
      <c r="K478" s="200"/>
      <c r="L478" s="200"/>
      <c r="M478" s="200"/>
      <c r="N478" s="200"/>
      <c r="O478" s="200"/>
      <c r="P478" s="200"/>
      <c r="Q478" s="200"/>
      <c r="R478" s="200"/>
      <c r="S478" s="200"/>
      <c r="T478" s="200"/>
      <c r="U478" s="200"/>
      <c r="V478" s="200"/>
      <c r="W478" s="200"/>
      <c r="X478" s="200"/>
      <c r="Y478" s="200"/>
      <c r="Z478" s="200"/>
      <c r="AA478" s="200"/>
      <c r="AB478" s="200"/>
      <c r="AC478" s="200"/>
      <c r="AD478" s="200"/>
      <c r="AE478" s="200"/>
      <c r="AF478" s="200"/>
    </row>
    <row r="479" spans="1:32" ht="13">
      <c r="A479" s="200"/>
      <c r="B479" s="200"/>
      <c r="C479" s="200"/>
      <c r="D479" s="200"/>
      <c r="E479" s="286"/>
      <c r="F479" s="286"/>
      <c r="G479" s="286"/>
      <c r="H479" s="200"/>
      <c r="I479" s="200"/>
      <c r="J479" s="200"/>
      <c r="K479" s="200"/>
      <c r="L479" s="200"/>
      <c r="M479" s="200"/>
      <c r="N479" s="200"/>
      <c r="O479" s="200"/>
      <c r="P479" s="200"/>
      <c r="Q479" s="200"/>
      <c r="R479" s="200"/>
      <c r="S479" s="200"/>
      <c r="T479" s="200"/>
      <c r="U479" s="200"/>
      <c r="V479" s="200"/>
      <c r="W479" s="200"/>
      <c r="X479" s="200"/>
      <c r="Y479" s="200"/>
      <c r="Z479" s="200"/>
      <c r="AA479" s="200"/>
      <c r="AB479" s="200"/>
      <c r="AC479" s="200"/>
      <c r="AD479" s="200"/>
      <c r="AE479" s="200"/>
      <c r="AF479" s="200"/>
    </row>
    <row r="480" spans="1:32" ht="13">
      <c r="A480" s="200"/>
      <c r="B480" s="200"/>
      <c r="C480" s="200"/>
      <c r="D480" s="200"/>
      <c r="E480" s="286"/>
      <c r="F480" s="286"/>
      <c r="G480" s="286"/>
      <c r="H480" s="200"/>
      <c r="I480" s="200"/>
      <c r="J480" s="200"/>
      <c r="K480" s="200"/>
      <c r="L480" s="200"/>
      <c r="M480" s="200"/>
      <c r="N480" s="200"/>
      <c r="O480" s="200"/>
      <c r="P480" s="200"/>
      <c r="Q480" s="200"/>
      <c r="R480" s="200"/>
      <c r="S480" s="200"/>
      <c r="T480" s="200"/>
      <c r="U480" s="200"/>
      <c r="V480" s="200"/>
      <c r="W480" s="200"/>
      <c r="X480" s="200"/>
      <c r="Y480" s="200"/>
      <c r="Z480" s="200"/>
      <c r="AA480" s="200"/>
      <c r="AB480" s="200"/>
      <c r="AC480" s="200"/>
      <c r="AD480" s="200"/>
      <c r="AE480" s="200"/>
      <c r="AF480" s="200"/>
    </row>
    <row r="481" spans="1:32" ht="13">
      <c r="A481" s="200"/>
      <c r="B481" s="200"/>
      <c r="C481" s="200"/>
      <c r="D481" s="200"/>
      <c r="E481" s="286"/>
      <c r="F481" s="286"/>
      <c r="G481" s="286"/>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row>
    <row r="482" spans="1:32" ht="13">
      <c r="A482" s="200"/>
      <c r="B482" s="200"/>
      <c r="C482" s="200"/>
      <c r="D482" s="200"/>
      <c r="E482" s="286"/>
      <c r="F482" s="286"/>
      <c r="G482" s="286"/>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row>
    <row r="483" spans="1:32" ht="13">
      <c r="A483" s="200"/>
      <c r="B483" s="200"/>
      <c r="C483" s="200"/>
      <c r="D483" s="200"/>
      <c r="E483" s="286"/>
      <c r="F483" s="286"/>
      <c r="G483" s="286"/>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row>
    <row r="484" spans="1:32" ht="13">
      <c r="A484" s="200"/>
      <c r="B484" s="200"/>
      <c r="C484" s="200"/>
      <c r="D484" s="200"/>
      <c r="E484" s="286"/>
      <c r="F484" s="286"/>
      <c r="G484" s="286"/>
      <c r="H484" s="200"/>
      <c r="I484" s="200"/>
      <c r="J484" s="200"/>
      <c r="K484" s="200"/>
      <c r="L484" s="200"/>
      <c r="M484" s="200"/>
      <c r="N484" s="200"/>
      <c r="O484" s="200"/>
      <c r="P484" s="200"/>
      <c r="Q484" s="200"/>
      <c r="R484" s="200"/>
      <c r="S484" s="200"/>
      <c r="T484" s="200"/>
      <c r="U484" s="200"/>
      <c r="V484" s="200"/>
      <c r="W484" s="200"/>
      <c r="X484" s="200"/>
      <c r="Y484" s="200"/>
      <c r="Z484" s="200"/>
      <c r="AA484" s="200"/>
      <c r="AB484" s="200"/>
      <c r="AC484" s="200"/>
      <c r="AD484" s="200"/>
      <c r="AE484" s="200"/>
      <c r="AF484" s="200"/>
    </row>
    <row r="485" spans="1:32" ht="13">
      <c r="A485" s="200"/>
      <c r="B485" s="200"/>
      <c r="C485" s="200"/>
      <c r="D485" s="200"/>
      <c r="E485" s="286"/>
      <c r="F485" s="286"/>
      <c r="G485" s="286"/>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row>
    <row r="486" spans="1:32" ht="13">
      <c r="A486" s="200"/>
      <c r="B486" s="200"/>
      <c r="C486" s="200"/>
      <c r="D486" s="200"/>
      <c r="E486" s="286"/>
      <c r="F486" s="286"/>
      <c r="G486" s="286"/>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row>
    <row r="487" spans="1:32" ht="13">
      <c r="A487" s="200"/>
      <c r="B487" s="200"/>
      <c r="C487" s="200"/>
      <c r="D487" s="200"/>
      <c r="E487" s="286"/>
      <c r="F487" s="286"/>
      <c r="G487" s="286"/>
      <c r="H487" s="200"/>
      <c r="I487" s="200"/>
      <c r="J487" s="200"/>
      <c r="K487" s="200"/>
      <c r="L487" s="200"/>
      <c r="M487" s="200"/>
      <c r="N487" s="200"/>
      <c r="O487" s="200"/>
      <c r="P487" s="200"/>
      <c r="Q487" s="200"/>
      <c r="R487" s="200"/>
      <c r="S487" s="200"/>
      <c r="T487" s="200"/>
      <c r="U487" s="200"/>
      <c r="V487" s="200"/>
      <c r="W487" s="200"/>
      <c r="X487" s="200"/>
      <c r="Y487" s="200"/>
      <c r="Z487" s="200"/>
      <c r="AA487" s="200"/>
      <c r="AB487" s="200"/>
      <c r="AC487" s="200"/>
      <c r="AD487" s="200"/>
      <c r="AE487" s="200"/>
      <c r="AF487" s="200"/>
    </row>
    <row r="488" spans="1:32" ht="13">
      <c r="A488" s="200"/>
      <c r="B488" s="200"/>
      <c r="C488" s="200"/>
      <c r="D488" s="200"/>
      <c r="E488" s="286"/>
      <c r="F488" s="286"/>
      <c r="G488" s="286"/>
      <c r="H488" s="200"/>
      <c r="I488" s="200"/>
      <c r="J488" s="200"/>
      <c r="K488" s="200"/>
      <c r="L488" s="200"/>
      <c r="M488" s="200"/>
      <c r="N488" s="200"/>
      <c r="O488" s="200"/>
      <c r="P488" s="200"/>
      <c r="Q488" s="200"/>
      <c r="R488" s="200"/>
      <c r="S488" s="200"/>
      <c r="T488" s="200"/>
      <c r="U488" s="200"/>
      <c r="V488" s="200"/>
      <c r="W488" s="200"/>
      <c r="X488" s="200"/>
      <c r="Y488" s="200"/>
      <c r="Z488" s="200"/>
      <c r="AA488" s="200"/>
      <c r="AB488" s="200"/>
      <c r="AC488" s="200"/>
      <c r="AD488" s="200"/>
      <c r="AE488" s="200"/>
      <c r="AF488" s="200"/>
    </row>
    <row r="489" spans="1:32" ht="13">
      <c r="A489" s="200"/>
      <c r="B489" s="200"/>
      <c r="C489" s="200"/>
      <c r="D489" s="200"/>
      <c r="E489" s="286"/>
      <c r="F489" s="286"/>
      <c r="G489" s="286"/>
      <c r="H489" s="200"/>
      <c r="I489" s="200"/>
      <c r="J489" s="200"/>
      <c r="K489" s="200"/>
      <c r="L489" s="200"/>
      <c r="M489" s="200"/>
      <c r="N489" s="200"/>
      <c r="O489" s="200"/>
      <c r="P489" s="200"/>
      <c r="Q489" s="200"/>
      <c r="R489" s="200"/>
      <c r="S489" s="200"/>
      <c r="T489" s="200"/>
      <c r="U489" s="200"/>
      <c r="V489" s="200"/>
      <c r="W489" s="200"/>
      <c r="X489" s="200"/>
      <c r="Y489" s="200"/>
      <c r="Z489" s="200"/>
      <c r="AA489" s="200"/>
      <c r="AB489" s="200"/>
      <c r="AC489" s="200"/>
      <c r="AD489" s="200"/>
      <c r="AE489" s="200"/>
      <c r="AF489" s="200"/>
    </row>
    <row r="490" spans="1:32" ht="13">
      <c r="A490" s="200"/>
      <c r="B490" s="200"/>
      <c r="C490" s="200"/>
      <c r="D490" s="200"/>
      <c r="E490" s="286"/>
      <c r="F490" s="286"/>
      <c r="G490" s="286"/>
      <c r="H490" s="200"/>
      <c r="I490" s="200"/>
      <c r="J490" s="200"/>
      <c r="K490" s="200"/>
      <c r="L490" s="200"/>
      <c r="M490" s="200"/>
      <c r="N490" s="200"/>
      <c r="O490" s="200"/>
      <c r="P490" s="200"/>
      <c r="Q490" s="200"/>
      <c r="R490" s="200"/>
      <c r="S490" s="200"/>
      <c r="T490" s="200"/>
      <c r="U490" s="200"/>
      <c r="V490" s="200"/>
      <c r="W490" s="200"/>
      <c r="X490" s="200"/>
      <c r="Y490" s="200"/>
      <c r="Z490" s="200"/>
      <c r="AA490" s="200"/>
      <c r="AB490" s="200"/>
      <c r="AC490" s="200"/>
      <c r="AD490" s="200"/>
      <c r="AE490" s="200"/>
      <c r="AF490" s="200"/>
    </row>
    <row r="491" spans="1:32" ht="13">
      <c r="A491" s="200"/>
      <c r="B491" s="200"/>
      <c r="C491" s="200"/>
      <c r="D491" s="200"/>
      <c r="E491" s="286"/>
      <c r="F491" s="286"/>
      <c r="G491" s="286"/>
      <c r="H491" s="200"/>
      <c r="I491" s="200"/>
      <c r="J491" s="200"/>
      <c r="K491" s="200"/>
      <c r="L491" s="200"/>
      <c r="M491" s="200"/>
      <c r="N491" s="200"/>
      <c r="O491" s="200"/>
      <c r="P491" s="200"/>
      <c r="Q491" s="200"/>
      <c r="R491" s="200"/>
      <c r="S491" s="200"/>
      <c r="T491" s="200"/>
      <c r="U491" s="200"/>
      <c r="V491" s="200"/>
      <c r="W491" s="200"/>
      <c r="X491" s="200"/>
      <c r="Y491" s="200"/>
      <c r="Z491" s="200"/>
      <c r="AA491" s="200"/>
      <c r="AB491" s="200"/>
      <c r="AC491" s="200"/>
      <c r="AD491" s="200"/>
      <c r="AE491" s="200"/>
      <c r="AF491" s="200"/>
    </row>
    <row r="492" spans="1:32" ht="13">
      <c r="A492" s="200"/>
      <c r="B492" s="200"/>
      <c r="C492" s="200"/>
      <c r="D492" s="200"/>
      <c r="E492" s="286"/>
      <c r="F492" s="286"/>
      <c r="G492" s="286"/>
      <c r="H492" s="200"/>
      <c r="I492" s="200"/>
      <c r="J492" s="200"/>
      <c r="K492" s="200"/>
      <c r="L492" s="200"/>
      <c r="M492" s="200"/>
      <c r="N492" s="200"/>
      <c r="O492" s="200"/>
      <c r="P492" s="200"/>
      <c r="Q492" s="200"/>
      <c r="R492" s="200"/>
      <c r="S492" s="200"/>
      <c r="T492" s="200"/>
      <c r="U492" s="200"/>
      <c r="V492" s="200"/>
      <c r="W492" s="200"/>
      <c r="X492" s="200"/>
      <c r="Y492" s="200"/>
      <c r="Z492" s="200"/>
      <c r="AA492" s="200"/>
      <c r="AB492" s="200"/>
      <c r="AC492" s="200"/>
      <c r="AD492" s="200"/>
      <c r="AE492" s="200"/>
      <c r="AF492" s="200"/>
    </row>
    <row r="493" spans="1:32" ht="13">
      <c r="A493" s="200"/>
      <c r="B493" s="200"/>
      <c r="C493" s="200"/>
      <c r="D493" s="200"/>
      <c r="E493" s="286"/>
      <c r="F493" s="286"/>
      <c r="G493" s="286"/>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row>
    <row r="494" spans="1:32" ht="13">
      <c r="A494" s="200"/>
      <c r="B494" s="200"/>
      <c r="C494" s="200"/>
      <c r="D494" s="200"/>
      <c r="E494" s="286"/>
      <c r="F494" s="286"/>
      <c r="G494" s="286"/>
      <c r="H494" s="200"/>
      <c r="I494" s="200"/>
      <c r="J494" s="200"/>
      <c r="K494" s="200"/>
      <c r="L494" s="200"/>
      <c r="M494" s="200"/>
      <c r="N494" s="200"/>
      <c r="O494" s="200"/>
      <c r="P494" s="200"/>
      <c r="Q494" s="200"/>
      <c r="R494" s="200"/>
      <c r="S494" s="200"/>
      <c r="T494" s="200"/>
      <c r="U494" s="200"/>
      <c r="V494" s="200"/>
      <c r="W494" s="200"/>
      <c r="X494" s="200"/>
      <c r="Y494" s="200"/>
      <c r="Z494" s="200"/>
      <c r="AA494" s="200"/>
      <c r="AB494" s="200"/>
      <c r="AC494" s="200"/>
      <c r="AD494" s="200"/>
      <c r="AE494" s="200"/>
      <c r="AF494" s="200"/>
    </row>
    <row r="495" spans="1:32" ht="13">
      <c r="A495" s="200"/>
      <c r="B495" s="200"/>
      <c r="C495" s="200"/>
      <c r="D495" s="200"/>
      <c r="E495" s="286"/>
      <c r="F495" s="286"/>
      <c r="G495" s="286"/>
      <c r="H495" s="200"/>
      <c r="I495" s="200"/>
      <c r="J495" s="200"/>
      <c r="K495" s="200"/>
      <c r="L495" s="200"/>
      <c r="M495" s="200"/>
      <c r="N495" s="200"/>
      <c r="O495" s="200"/>
      <c r="P495" s="200"/>
      <c r="Q495" s="200"/>
      <c r="R495" s="200"/>
      <c r="S495" s="200"/>
      <c r="T495" s="200"/>
      <c r="U495" s="200"/>
      <c r="V495" s="200"/>
      <c r="W495" s="200"/>
      <c r="X495" s="200"/>
      <c r="Y495" s="200"/>
      <c r="Z495" s="200"/>
      <c r="AA495" s="200"/>
      <c r="AB495" s="200"/>
      <c r="AC495" s="200"/>
      <c r="AD495" s="200"/>
      <c r="AE495" s="200"/>
      <c r="AF495" s="200"/>
    </row>
    <row r="496" spans="1:32" ht="13">
      <c r="A496" s="200"/>
      <c r="B496" s="200"/>
      <c r="C496" s="200"/>
      <c r="D496" s="200"/>
      <c r="E496" s="286"/>
      <c r="F496" s="286"/>
      <c r="G496" s="286"/>
      <c r="H496" s="200"/>
      <c r="I496" s="200"/>
      <c r="J496" s="200"/>
      <c r="K496" s="200"/>
      <c r="L496" s="200"/>
      <c r="M496" s="200"/>
      <c r="N496" s="200"/>
      <c r="O496" s="200"/>
      <c r="P496" s="200"/>
      <c r="Q496" s="200"/>
      <c r="R496" s="200"/>
      <c r="S496" s="200"/>
      <c r="T496" s="200"/>
      <c r="U496" s="200"/>
      <c r="V496" s="200"/>
      <c r="W496" s="200"/>
      <c r="X496" s="200"/>
      <c r="Y496" s="200"/>
      <c r="Z496" s="200"/>
      <c r="AA496" s="200"/>
      <c r="AB496" s="200"/>
      <c r="AC496" s="200"/>
      <c r="AD496" s="200"/>
      <c r="AE496" s="200"/>
      <c r="AF496" s="200"/>
    </row>
    <row r="497" spans="1:32" ht="13">
      <c r="A497" s="200"/>
      <c r="B497" s="200"/>
      <c r="C497" s="200"/>
      <c r="D497" s="200"/>
      <c r="E497" s="286"/>
      <c r="F497" s="286"/>
      <c r="G497" s="286"/>
      <c r="H497" s="200"/>
      <c r="I497" s="200"/>
      <c r="J497" s="200"/>
      <c r="K497" s="200"/>
      <c r="L497" s="200"/>
      <c r="M497" s="200"/>
      <c r="N497" s="200"/>
      <c r="O497" s="200"/>
      <c r="P497" s="200"/>
      <c r="Q497" s="200"/>
      <c r="R497" s="200"/>
      <c r="S497" s="200"/>
      <c r="T497" s="200"/>
      <c r="U497" s="200"/>
      <c r="V497" s="200"/>
      <c r="W497" s="200"/>
      <c r="X497" s="200"/>
      <c r="Y497" s="200"/>
      <c r="Z497" s="200"/>
      <c r="AA497" s="200"/>
      <c r="AB497" s="200"/>
      <c r="AC497" s="200"/>
      <c r="AD497" s="200"/>
      <c r="AE497" s="200"/>
      <c r="AF497" s="200"/>
    </row>
    <row r="498" spans="1:32" ht="13">
      <c r="A498" s="200"/>
      <c r="B498" s="200"/>
      <c r="C498" s="200"/>
      <c r="D498" s="200"/>
      <c r="E498" s="286"/>
      <c r="F498" s="286"/>
      <c r="G498" s="286"/>
      <c r="H498" s="200"/>
      <c r="I498" s="200"/>
      <c r="J498" s="200"/>
      <c r="K498" s="200"/>
      <c r="L498" s="200"/>
      <c r="M498" s="200"/>
      <c r="N498" s="200"/>
      <c r="O498" s="200"/>
      <c r="P498" s="200"/>
      <c r="Q498" s="200"/>
      <c r="R498" s="200"/>
      <c r="S498" s="200"/>
      <c r="T498" s="200"/>
      <c r="U498" s="200"/>
      <c r="V498" s="200"/>
      <c r="W498" s="200"/>
      <c r="X498" s="200"/>
      <c r="Y498" s="200"/>
      <c r="Z498" s="200"/>
      <c r="AA498" s="200"/>
      <c r="AB498" s="200"/>
      <c r="AC498" s="200"/>
      <c r="AD498" s="200"/>
      <c r="AE498" s="200"/>
      <c r="AF498" s="200"/>
    </row>
    <row r="499" spans="1:32" ht="13">
      <c r="A499" s="200"/>
      <c r="B499" s="200"/>
      <c r="C499" s="200"/>
      <c r="D499" s="200"/>
      <c r="E499" s="286"/>
      <c r="F499" s="286"/>
      <c r="G499" s="286"/>
      <c r="H499" s="200"/>
      <c r="I499" s="200"/>
      <c r="J499" s="200"/>
      <c r="K499" s="200"/>
      <c r="L499" s="200"/>
      <c r="M499" s="200"/>
      <c r="N499" s="200"/>
      <c r="O499" s="200"/>
      <c r="P499" s="200"/>
      <c r="Q499" s="200"/>
      <c r="R499" s="200"/>
      <c r="S499" s="200"/>
      <c r="T499" s="200"/>
      <c r="U499" s="200"/>
      <c r="V499" s="200"/>
      <c r="W499" s="200"/>
      <c r="X499" s="200"/>
      <c r="Y499" s="200"/>
      <c r="Z499" s="200"/>
      <c r="AA499" s="200"/>
      <c r="AB499" s="200"/>
      <c r="AC499" s="200"/>
      <c r="AD499" s="200"/>
      <c r="AE499" s="200"/>
      <c r="AF499" s="200"/>
    </row>
    <row r="500" spans="1:32" ht="13">
      <c r="A500" s="200"/>
      <c r="B500" s="200"/>
      <c r="C500" s="200"/>
      <c r="D500" s="200"/>
      <c r="E500" s="286"/>
      <c r="F500" s="286"/>
      <c r="G500" s="286"/>
      <c r="H500" s="200"/>
      <c r="I500" s="200"/>
      <c r="J500" s="200"/>
      <c r="K500" s="200"/>
      <c r="L500" s="200"/>
      <c r="M500" s="200"/>
      <c r="N500" s="200"/>
      <c r="O500" s="200"/>
      <c r="P500" s="200"/>
      <c r="Q500" s="200"/>
      <c r="R500" s="200"/>
      <c r="S500" s="200"/>
      <c r="T500" s="200"/>
      <c r="U500" s="200"/>
      <c r="V500" s="200"/>
      <c r="W500" s="200"/>
      <c r="X500" s="200"/>
      <c r="Y500" s="200"/>
      <c r="Z500" s="200"/>
      <c r="AA500" s="200"/>
      <c r="AB500" s="200"/>
      <c r="AC500" s="200"/>
      <c r="AD500" s="200"/>
      <c r="AE500" s="200"/>
      <c r="AF500" s="200"/>
    </row>
    <row r="501" spans="1:32" ht="13">
      <c r="A501" s="200"/>
      <c r="B501" s="200"/>
      <c r="C501" s="200"/>
      <c r="D501" s="200"/>
      <c r="E501" s="286"/>
      <c r="F501" s="286"/>
      <c r="G501" s="286"/>
      <c r="H501" s="200"/>
      <c r="I501" s="200"/>
      <c r="J501" s="200"/>
      <c r="K501" s="200"/>
      <c r="L501" s="200"/>
      <c r="M501" s="200"/>
      <c r="N501" s="200"/>
      <c r="O501" s="200"/>
      <c r="P501" s="200"/>
      <c r="Q501" s="200"/>
      <c r="R501" s="200"/>
      <c r="S501" s="200"/>
      <c r="T501" s="200"/>
      <c r="U501" s="200"/>
      <c r="V501" s="200"/>
      <c r="W501" s="200"/>
      <c r="X501" s="200"/>
      <c r="Y501" s="200"/>
      <c r="Z501" s="200"/>
      <c r="AA501" s="200"/>
      <c r="AB501" s="200"/>
      <c r="AC501" s="200"/>
      <c r="AD501" s="200"/>
      <c r="AE501" s="200"/>
      <c r="AF501" s="200"/>
    </row>
    <row r="502" spans="1:32" ht="13">
      <c r="A502" s="200"/>
      <c r="B502" s="200"/>
      <c r="C502" s="200"/>
      <c r="D502" s="200"/>
      <c r="E502" s="286"/>
      <c r="F502" s="286"/>
      <c r="G502" s="286"/>
      <c r="H502" s="200"/>
      <c r="I502" s="200"/>
      <c r="J502" s="200"/>
      <c r="K502" s="200"/>
      <c r="L502" s="200"/>
      <c r="M502" s="200"/>
      <c r="N502" s="200"/>
      <c r="O502" s="200"/>
      <c r="P502" s="200"/>
      <c r="Q502" s="200"/>
      <c r="R502" s="200"/>
      <c r="S502" s="200"/>
      <c r="T502" s="200"/>
      <c r="U502" s="200"/>
      <c r="V502" s="200"/>
      <c r="W502" s="200"/>
      <c r="X502" s="200"/>
      <c r="Y502" s="200"/>
      <c r="Z502" s="200"/>
      <c r="AA502" s="200"/>
      <c r="AB502" s="200"/>
      <c r="AC502" s="200"/>
      <c r="AD502" s="200"/>
      <c r="AE502" s="200"/>
      <c r="AF502" s="200"/>
    </row>
    <row r="503" spans="1:32" ht="13">
      <c r="A503" s="200"/>
      <c r="B503" s="200"/>
      <c r="C503" s="200"/>
      <c r="D503" s="200"/>
      <c r="E503" s="286"/>
      <c r="F503" s="286"/>
      <c r="G503" s="286"/>
      <c r="H503" s="200"/>
      <c r="I503" s="200"/>
      <c r="J503" s="200"/>
      <c r="K503" s="200"/>
      <c r="L503" s="200"/>
      <c r="M503" s="200"/>
      <c r="N503" s="200"/>
      <c r="O503" s="200"/>
      <c r="P503" s="200"/>
      <c r="Q503" s="200"/>
      <c r="R503" s="200"/>
      <c r="S503" s="200"/>
      <c r="T503" s="200"/>
      <c r="U503" s="200"/>
      <c r="V503" s="200"/>
      <c r="W503" s="200"/>
      <c r="X503" s="200"/>
      <c r="Y503" s="200"/>
      <c r="Z503" s="200"/>
      <c r="AA503" s="200"/>
      <c r="AB503" s="200"/>
      <c r="AC503" s="200"/>
      <c r="AD503" s="200"/>
      <c r="AE503" s="200"/>
      <c r="AF503" s="200"/>
    </row>
    <row r="504" spans="1:32" ht="13">
      <c r="A504" s="200"/>
      <c r="B504" s="200"/>
      <c r="C504" s="200"/>
      <c r="D504" s="200"/>
      <c r="E504" s="286"/>
      <c r="F504" s="286"/>
      <c r="G504" s="286"/>
      <c r="H504" s="200"/>
      <c r="I504" s="200"/>
      <c r="J504" s="200"/>
      <c r="K504" s="200"/>
      <c r="L504" s="200"/>
      <c r="M504" s="200"/>
      <c r="N504" s="200"/>
      <c r="O504" s="200"/>
      <c r="P504" s="200"/>
      <c r="Q504" s="200"/>
      <c r="R504" s="200"/>
      <c r="S504" s="200"/>
      <c r="T504" s="200"/>
      <c r="U504" s="200"/>
      <c r="V504" s="200"/>
      <c r="W504" s="200"/>
      <c r="X504" s="200"/>
      <c r="Y504" s="200"/>
      <c r="Z504" s="200"/>
      <c r="AA504" s="200"/>
      <c r="AB504" s="200"/>
      <c r="AC504" s="200"/>
      <c r="AD504" s="200"/>
      <c r="AE504" s="200"/>
      <c r="AF504" s="200"/>
    </row>
    <row r="505" spans="1:32" ht="13">
      <c r="A505" s="200"/>
      <c r="B505" s="200"/>
      <c r="C505" s="200"/>
      <c r="D505" s="200"/>
      <c r="E505" s="286"/>
      <c r="F505" s="286"/>
      <c r="G505" s="286"/>
      <c r="H505" s="200"/>
      <c r="I505" s="200"/>
      <c r="J505" s="200"/>
      <c r="K505" s="200"/>
      <c r="L505" s="200"/>
      <c r="M505" s="200"/>
      <c r="N505" s="200"/>
      <c r="O505" s="200"/>
      <c r="P505" s="200"/>
      <c r="Q505" s="200"/>
      <c r="R505" s="200"/>
      <c r="S505" s="200"/>
      <c r="T505" s="200"/>
      <c r="U505" s="200"/>
      <c r="V505" s="200"/>
      <c r="W505" s="200"/>
      <c r="X505" s="200"/>
      <c r="Y505" s="200"/>
      <c r="Z505" s="200"/>
      <c r="AA505" s="200"/>
      <c r="AB505" s="200"/>
      <c r="AC505" s="200"/>
      <c r="AD505" s="200"/>
      <c r="AE505" s="200"/>
      <c r="AF505" s="200"/>
    </row>
    <row r="506" spans="1:32" ht="13">
      <c r="A506" s="200"/>
      <c r="B506" s="200"/>
      <c r="C506" s="200"/>
      <c r="D506" s="200"/>
      <c r="E506" s="286"/>
      <c r="F506" s="286"/>
      <c r="G506" s="286"/>
      <c r="H506" s="200"/>
      <c r="I506" s="200"/>
      <c r="J506" s="200"/>
      <c r="K506" s="200"/>
      <c r="L506" s="200"/>
      <c r="M506" s="200"/>
      <c r="N506" s="200"/>
      <c r="O506" s="200"/>
      <c r="P506" s="200"/>
      <c r="Q506" s="200"/>
      <c r="R506" s="200"/>
      <c r="S506" s="200"/>
      <c r="T506" s="200"/>
      <c r="U506" s="200"/>
      <c r="V506" s="200"/>
      <c r="W506" s="200"/>
      <c r="X506" s="200"/>
      <c r="Y506" s="200"/>
      <c r="Z506" s="200"/>
      <c r="AA506" s="200"/>
      <c r="AB506" s="200"/>
      <c r="AC506" s="200"/>
      <c r="AD506" s="200"/>
      <c r="AE506" s="200"/>
      <c r="AF506" s="200"/>
    </row>
    <row r="507" spans="1:32" ht="13">
      <c r="A507" s="200"/>
      <c r="B507" s="200"/>
      <c r="C507" s="200"/>
      <c r="D507" s="200"/>
      <c r="E507" s="286"/>
      <c r="F507" s="286"/>
      <c r="G507" s="286"/>
      <c r="H507" s="200"/>
      <c r="I507" s="200"/>
      <c r="J507" s="200"/>
      <c r="K507" s="200"/>
      <c r="L507" s="200"/>
      <c r="M507" s="200"/>
      <c r="N507" s="200"/>
      <c r="O507" s="200"/>
      <c r="P507" s="200"/>
      <c r="Q507" s="200"/>
      <c r="R507" s="200"/>
      <c r="S507" s="200"/>
      <c r="T507" s="200"/>
      <c r="U507" s="200"/>
      <c r="V507" s="200"/>
      <c r="W507" s="200"/>
      <c r="X507" s="200"/>
      <c r="Y507" s="200"/>
      <c r="Z507" s="200"/>
      <c r="AA507" s="200"/>
      <c r="AB507" s="200"/>
      <c r="AC507" s="200"/>
      <c r="AD507" s="200"/>
      <c r="AE507" s="200"/>
      <c r="AF507" s="200"/>
    </row>
    <row r="508" spans="1:32" ht="13">
      <c r="A508" s="200"/>
      <c r="B508" s="200"/>
      <c r="C508" s="200"/>
      <c r="D508" s="200"/>
      <c r="E508" s="286"/>
      <c r="F508" s="286"/>
      <c r="G508" s="286"/>
      <c r="H508" s="200"/>
      <c r="I508" s="200"/>
      <c r="J508" s="200"/>
      <c r="K508" s="200"/>
      <c r="L508" s="200"/>
      <c r="M508" s="200"/>
      <c r="N508" s="200"/>
      <c r="O508" s="200"/>
      <c r="P508" s="200"/>
      <c r="Q508" s="200"/>
      <c r="R508" s="200"/>
      <c r="S508" s="200"/>
      <c r="T508" s="200"/>
      <c r="U508" s="200"/>
      <c r="V508" s="200"/>
      <c r="W508" s="200"/>
      <c r="X508" s="200"/>
      <c r="Y508" s="200"/>
      <c r="Z508" s="200"/>
      <c r="AA508" s="200"/>
      <c r="AB508" s="200"/>
      <c r="AC508" s="200"/>
      <c r="AD508" s="200"/>
      <c r="AE508" s="200"/>
      <c r="AF508" s="200"/>
    </row>
    <row r="509" spans="1:32" ht="13">
      <c r="A509" s="200"/>
      <c r="B509" s="200"/>
      <c r="C509" s="200"/>
      <c r="D509" s="200"/>
      <c r="E509" s="286"/>
      <c r="F509" s="286"/>
      <c r="G509" s="286"/>
      <c r="H509" s="200"/>
      <c r="I509" s="200"/>
      <c r="J509" s="200"/>
      <c r="K509" s="200"/>
      <c r="L509" s="200"/>
      <c r="M509" s="200"/>
      <c r="N509" s="200"/>
      <c r="O509" s="200"/>
      <c r="P509" s="200"/>
      <c r="Q509" s="200"/>
      <c r="R509" s="200"/>
      <c r="S509" s="200"/>
      <c r="T509" s="200"/>
      <c r="U509" s="200"/>
      <c r="V509" s="200"/>
      <c r="W509" s="200"/>
      <c r="X509" s="200"/>
      <c r="Y509" s="200"/>
      <c r="Z509" s="200"/>
      <c r="AA509" s="200"/>
      <c r="AB509" s="200"/>
      <c r="AC509" s="200"/>
      <c r="AD509" s="200"/>
      <c r="AE509" s="200"/>
      <c r="AF509" s="200"/>
    </row>
    <row r="510" spans="1:32" ht="13">
      <c r="A510" s="200"/>
      <c r="B510" s="200"/>
      <c r="C510" s="200"/>
      <c r="D510" s="200"/>
      <c r="E510" s="286"/>
      <c r="F510" s="286"/>
      <c r="G510" s="286"/>
      <c r="H510" s="200"/>
      <c r="I510" s="200"/>
      <c r="J510" s="200"/>
      <c r="K510" s="200"/>
      <c r="L510" s="200"/>
      <c r="M510" s="200"/>
      <c r="N510" s="200"/>
      <c r="O510" s="200"/>
      <c r="P510" s="200"/>
      <c r="Q510" s="200"/>
      <c r="R510" s="200"/>
      <c r="S510" s="200"/>
      <c r="T510" s="200"/>
      <c r="U510" s="200"/>
      <c r="V510" s="200"/>
      <c r="W510" s="200"/>
      <c r="X510" s="200"/>
      <c r="Y510" s="200"/>
      <c r="Z510" s="200"/>
      <c r="AA510" s="200"/>
      <c r="AB510" s="200"/>
      <c r="AC510" s="200"/>
      <c r="AD510" s="200"/>
      <c r="AE510" s="200"/>
      <c r="AF510" s="200"/>
    </row>
    <row r="511" spans="1:32" ht="13">
      <c r="A511" s="200"/>
      <c r="B511" s="200"/>
      <c r="C511" s="200"/>
      <c r="D511" s="200"/>
      <c r="E511" s="286"/>
      <c r="F511" s="286"/>
      <c r="G511" s="286"/>
      <c r="H511" s="200"/>
      <c r="I511" s="200"/>
      <c r="J511" s="200"/>
      <c r="K511" s="200"/>
      <c r="L511" s="200"/>
      <c r="M511" s="200"/>
      <c r="N511" s="200"/>
      <c r="O511" s="200"/>
      <c r="P511" s="200"/>
      <c r="Q511" s="200"/>
      <c r="R511" s="200"/>
      <c r="S511" s="200"/>
      <c r="T511" s="200"/>
      <c r="U511" s="200"/>
      <c r="V511" s="200"/>
      <c r="W511" s="200"/>
      <c r="X511" s="200"/>
      <c r="Y511" s="200"/>
      <c r="Z511" s="200"/>
      <c r="AA511" s="200"/>
      <c r="AB511" s="200"/>
      <c r="AC511" s="200"/>
      <c r="AD511" s="200"/>
      <c r="AE511" s="200"/>
      <c r="AF511" s="200"/>
    </row>
    <row r="512" spans="1:32" ht="13">
      <c r="A512" s="200"/>
      <c r="B512" s="200"/>
      <c r="C512" s="200"/>
      <c r="D512" s="200"/>
      <c r="E512" s="286"/>
      <c r="F512" s="286"/>
      <c r="G512" s="286"/>
      <c r="H512" s="200"/>
      <c r="I512" s="200"/>
      <c r="J512" s="200"/>
      <c r="K512" s="200"/>
      <c r="L512" s="200"/>
      <c r="M512" s="200"/>
      <c r="N512" s="200"/>
      <c r="O512" s="200"/>
      <c r="P512" s="200"/>
      <c r="Q512" s="200"/>
      <c r="R512" s="200"/>
      <c r="S512" s="200"/>
      <c r="T512" s="200"/>
      <c r="U512" s="200"/>
      <c r="V512" s="200"/>
      <c r="W512" s="200"/>
      <c r="X512" s="200"/>
      <c r="Y512" s="200"/>
      <c r="Z512" s="200"/>
      <c r="AA512" s="200"/>
      <c r="AB512" s="200"/>
      <c r="AC512" s="200"/>
      <c r="AD512" s="200"/>
      <c r="AE512" s="200"/>
      <c r="AF512" s="200"/>
    </row>
    <row r="513" spans="1:32" ht="13">
      <c r="A513" s="200"/>
      <c r="B513" s="200"/>
      <c r="C513" s="200"/>
      <c r="D513" s="200"/>
      <c r="E513" s="286"/>
      <c r="F513" s="286"/>
      <c r="G513" s="286"/>
      <c r="H513" s="200"/>
      <c r="I513" s="200"/>
      <c r="J513" s="200"/>
      <c r="K513" s="200"/>
      <c r="L513" s="200"/>
      <c r="M513" s="200"/>
      <c r="N513" s="200"/>
      <c r="O513" s="200"/>
      <c r="P513" s="200"/>
      <c r="Q513" s="200"/>
      <c r="R513" s="200"/>
      <c r="S513" s="200"/>
      <c r="T513" s="200"/>
      <c r="U513" s="200"/>
      <c r="V513" s="200"/>
      <c r="W513" s="200"/>
      <c r="X513" s="200"/>
      <c r="Y513" s="200"/>
      <c r="Z513" s="200"/>
      <c r="AA513" s="200"/>
      <c r="AB513" s="200"/>
      <c r="AC513" s="200"/>
      <c r="AD513" s="200"/>
      <c r="AE513" s="200"/>
      <c r="AF513" s="200"/>
    </row>
    <row r="514" spans="1:32" ht="13">
      <c r="A514" s="200"/>
      <c r="B514" s="200"/>
      <c r="C514" s="200"/>
      <c r="D514" s="200"/>
      <c r="E514" s="286"/>
      <c r="F514" s="286"/>
      <c r="G514" s="286"/>
      <c r="H514" s="200"/>
      <c r="I514" s="200"/>
      <c r="J514" s="200"/>
      <c r="K514" s="200"/>
      <c r="L514" s="200"/>
      <c r="M514" s="200"/>
      <c r="N514" s="200"/>
      <c r="O514" s="200"/>
      <c r="P514" s="200"/>
      <c r="Q514" s="200"/>
      <c r="R514" s="200"/>
      <c r="S514" s="200"/>
      <c r="T514" s="200"/>
      <c r="U514" s="200"/>
      <c r="V514" s="200"/>
      <c r="W514" s="200"/>
      <c r="X514" s="200"/>
      <c r="Y514" s="200"/>
      <c r="Z514" s="200"/>
      <c r="AA514" s="200"/>
      <c r="AB514" s="200"/>
      <c r="AC514" s="200"/>
      <c r="AD514" s="200"/>
      <c r="AE514" s="200"/>
      <c r="AF514" s="200"/>
    </row>
    <row r="515" spans="1:32" ht="13">
      <c r="A515" s="200"/>
      <c r="B515" s="200"/>
      <c r="C515" s="200"/>
      <c r="D515" s="200"/>
      <c r="E515" s="286"/>
      <c r="F515" s="286"/>
      <c r="G515" s="286"/>
      <c r="H515" s="200"/>
      <c r="I515" s="200"/>
      <c r="J515" s="200"/>
      <c r="K515" s="200"/>
      <c r="L515" s="200"/>
      <c r="M515" s="200"/>
      <c r="N515" s="200"/>
      <c r="O515" s="200"/>
      <c r="P515" s="200"/>
      <c r="Q515" s="200"/>
      <c r="R515" s="200"/>
      <c r="S515" s="200"/>
      <c r="T515" s="200"/>
      <c r="U515" s="200"/>
      <c r="V515" s="200"/>
      <c r="W515" s="200"/>
      <c r="X515" s="200"/>
      <c r="Y515" s="200"/>
      <c r="Z515" s="200"/>
      <c r="AA515" s="200"/>
      <c r="AB515" s="200"/>
      <c r="AC515" s="200"/>
      <c r="AD515" s="200"/>
      <c r="AE515" s="200"/>
      <c r="AF515" s="200"/>
    </row>
    <row r="516" spans="1:32" ht="13">
      <c r="A516" s="200"/>
      <c r="B516" s="200"/>
      <c r="C516" s="200"/>
      <c r="D516" s="200"/>
      <c r="E516" s="286"/>
      <c r="F516" s="286"/>
      <c r="G516" s="286"/>
      <c r="H516" s="200"/>
      <c r="I516" s="200"/>
      <c r="J516" s="200"/>
      <c r="K516" s="200"/>
      <c r="L516" s="200"/>
      <c r="M516" s="200"/>
      <c r="N516" s="200"/>
      <c r="O516" s="200"/>
      <c r="P516" s="200"/>
      <c r="Q516" s="200"/>
      <c r="R516" s="200"/>
      <c r="S516" s="200"/>
      <c r="T516" s="200"/>
      <c r="U516" s="200"/>
      <c r="V516" s="200"/>
      <c r="W516" s="200"/>
      <c r="X516" s="200"/>
      <c r="Y516" s="200"/>
      <c r="Z516" s="200"/>
      <c r="AA516" s="200"/>
      <c r="AB516" s="200"/>
      <c r="AC516" s="200"/>
      <c r="AD516" s="200"/>
      <c r="AE516" s="200"/>
      <c r="AF516" s="200"/>
    </row>
    <row r="517" spans="1:32" ht="13">
      <c r="A517" s="200"/>
      <c r="B517" s="200"/>
      <c r="C517" s="200"/>
      <c r="D517" s="200"/>
      <c r="E517" s="286"/>
      <c r="F517" s="286"/>
      <c r="G517" s="286"/>
      <c r="H517" s="200"/>
      <c r="I517" s="200"/>
      <c r="J517" s="200"/>
      <c r="K517" s="200"/>
      <c r="L517" s="200"/>
      <c r="M517" s="200"/>
      <c r="N517" s="200"/>
      <c r="O517" s="200"/>
      <c r="P517" s="200"/>
      <c r="Q517" s="200"/>
      <c r="R517" s="200"/>
      <c r="S517" s="200"/>
      <c r="T517" s="200"/>
      <c r="U517" s="200"/>
      <c r="V517" s="200"/>
      <c r="W517" s="200"/>
      <c r="X517" s="200"/>
      <c r="Y517" s="200"/>
      <c r="Z517" s="200"/>
      <c r="AA517" s="200"/>
      <c r="AB517" s="200"/>
      <c r="AC517" s="200"/>
      <c r="AD517" s="200"/>
      <c r="AE517" s="200"/>
      <c r="AF517" s="200"/>
    </row>
    <row r="518" spans="1:32" ht="13">
      <c r="A518" s="200"/>
      <c r="B518" s="200"/>
      <c r="C518" s="200"/>
      <c r="D518" s="200"/>
      <c r="E518" s="286"/>
      <c r="F518" s="286"/>
      <c r="G518" s="286"/>
      <c r="H518" s="200"/>
      <c r="I518" s="200"/>
      <c r="J518" s="200"/>
      <c r="K518" s="200"/>
      <c r="L518" s="200"/>
      <c r="M518" s="200"/>
      <c r="N518" s="200"/>
      <c r="O518" s="200"/>
      <c r="P518" s="200"/>
      <c r="Q518" s="200"/>
      <c r="R518" s="200"/>
      <c r="S518" s="200"/>
      <c r="T518" s="200"/>
      <c r="U518" s="200"/>
      <c r="V518" s="200"/>
      <c r="W518" s="200"/>
      <c r="X518" s="200"/>
      <c r="Y518" s="200"/>
      <c r="Z518" s="200"/>
      <c r="AA518" s="200"/>
      <c r="AB518" s="200"/>
      <c r="AC518" s="200"/>
      <c r="AD518" s="200"/>
      <c r="AE518" s="200"/>
      <c r="AF518" s="200"/>
    </row>
    <row r="519" spans="1:32" ht="13">
      <c r="A519" s="200"/>
      <c r="B519" s="200"/>
      <c r="C519" s="200"/>
      <c r="D519" s="200"/>
      <c r="E519" s="286"/>
      <c r="F519" s="286"/>
      <c r="G519" s="286"/>
      <c r="H519" s="200"/>
      <c r="I519" s="200"/>
      <c r="J519" s="200"/>
      <c r="K519" s="200"/>
      <c r="L519" s="200"/>
      <c r="M519" s="200"/>
      <c r="N519" s="200"/>
      <c r="O519" s="200"/>
      <c r="P519" s="200"/>
      <c r="Q519" s="200"/>
      <c r="R519" s="200"/>
      <c r="S519" s="200"/>
      <c r="T519" s="200"/>
      <c r="U519" s="200"/>
      <c r="V519" s="200"/>
      <c r="W519" s="200"/>
      <c r="X519" s="200"/>
      <c r="Y519" s="200"/>
      <c r="Z519" s="200"/>
      <c r="AA519" s="200"/>
      <c r="AB519" s="200"/>
      <c r="AC519" s="200"/>
      <c r="AD519" s="200"/>
      <c r="AE519" s="200"/>
      <c r="AF519" s="200"/>
    </row>
    <row r="520" spans="1:32" ht="13">
      <c r="A520" s="200"/>
      <c r="B520" s="200"/>
      <c r="C520" s="200"/>
      <c r="D520" s="200"/>
      <c r="E520" s="286"/>
      <c r="F520" s="286"/>
      <c r="G520" s="286"/>
      <c r="H520" s="200"/>
      <c r="I520" s="200"/>
      <c r="J520" s="200"/>
      <c r="K520" s="200"/>
      <c r="L520" s="200"/>
      <c r="M520" s="200"/>
      <c r="N520" s="200"/>
      <c r="O520" s="200"/>
      <c r="P520" s="200"/>
      <c r="Q520" s="200"/>
      <c r="R520" s="200"/>
      <c r="S520" s="200"/>
      <c r="T520" s="200"/>
      <c r="U520" s="200"/>
      <c r="V520" s="200"/>
      <c r="W520" s="200"/>
      <c r="X520" s="200"/>
      <c r="Y520" s="200"/>
      <c r="Z520" s="200"/>
      <c r="AA520" s="200"/>
      <c r="AB520" s="200"/>
      <c r="AC520" s="200"/>
      <c r="AD520" s="200"/>
      <c r="AE520" s="200"/>
      <c r="AF520" s="200"/>
    </row>
    <row r="521" spans="1:32" ht="13">
      <c r="A521" s="200"/>
      <c r="B521" s="200"/>
      <c r="C521" s="200"/>
      <c r="D521" s="200"/>
      <c r="E521" s="286"/>
      <c r="F521" s="286"/>
      <c r="G521" s="286"/>
      <c r="H521" s="200"/>
      <c r="I521" s="200"/>
      <c r="J521" s="200"/>
      <c r="K521" s="200"/>
      <c r="L521" s="200"/>
      <c r="M521" s="200"/>
      <c r="N521" s="200"/>
      <c r="O521" s="200"/>
      <c r="P521" s="200"/>
      <c r="Q521" s="200"/>
      <c r="R521" s="200"/>
      <c r="S521" s="200"/>
      <c r="T521" s="200"/>
      <c r="U521" s="200"/>
      <c r="V521" s="200"/>
      <c r="W521" s="200"/>
      <c r="X521" s="200"/>
      <c r="Y521" s="200"/>
      <c r="Z521" s="200"/>
      <c r="AA521" s="200"/>
      <c r="AB521" s="200"/>
      <c r="AC521" s="200"/>
      <c r="AD521" s="200"/>
      <c r="AE521" s="200"/>
      <c r="AF521" s="200"/>
    </row>
    <row r="522" spans="1:32" ht="13">
      <c r="A522" s="200"/>
      <c r="B522" s="200"/>
      <c r="C522" s="200"/>
      <c r="D522" s="200"/>
      <c r="E522" s="286"/>
      <c r="F522" s="286"/>
      <c r="G522" s="286"/>
      <c r="H522" s="200"/>
      <c r="I522" s="200"/>
      <c r="J522" s="200"/>
      <c r="K522" s="200"/>
      <c r="L522" s="200"/>
      <c r="M522" s="200"/>
      <c r="N522" s="200"/>
      <c r="O522" s="200"/>
      <c r="P522" s="200"/>
      <c r="Q522" s="200"/>
      <c r="R522" s="200"/>
      <c r="S522" s="200"/>
      <c r="T522" s="200"/>
      <c r="U522" s="200"/>
      <c r="V522" s="200"/>
      <c r="W522" s="200"/>
      <c r="X522" s="200"/>
      <c r="Y522" s="200"/>
      <c r="Z522" s="200"/>
      <c r="AA522" s="200"/>
      <c r="AB522" s="200"/>
      <c r="AC522" s="200"/>
      <c r="AD522" s="200"/>
      <c r="AE522" s="200"/>
      <c r="AF522" s="200"/>
    </row>
    <row r="523" spans="1:32" ht="13">
      <c r="A523" s="200"/>
      <c r="B523" s="200"/>
      <c r="C523" s="200"/>
      <c r="D523" s="200"/>
      <c r="E523" s="286"/>
      <c r="F523" s="286"/>
      <c r="G523" s="286"/>
      <c r="H523" s="200"/>
      <c r="I523" s="200"/>
      <c r="J523" s="200"/>
      <c r="K523" s="200"/>
      <c r="L523" s="200"/>
      <c r="M523" s="200"/>
      <c r="N523" s="200"/>
      <c r="O523" s="200"/>
      <c r="P523" s="200"/>
      <c r="Q523" s="200"/>
      <c r="R523" s="200"/>
      <c r="S523" s="200"/>
      <c r="T523" s="200"/>
      <c r="U523" s="200"/>
      <c r="V523" s="200"/>
      <c r="W523" s="200"/>
      <c r="X523" s="200"/>
      <c r="Y523" s="200"/>
      <c r="Z523" s="200"/>
      <c r="AA523" s="200"/>
      <c r="AB523" s="200"/>
      <c r="AC523" s="200"/>
      <c r="AD523" s="200"/>
      <c r="AE523" s="200"/>
      <c r="AF523" s="200"/>
    </row>
    <row r="524" spans="1:32" ht="13">
      <c r="A524" s="200"/>
      <c r="B524" s="200"/>
      <c r="C524" s="200"/>
      <c r="D524" s="200"/>
      <c r="E524" s="286"/>
      <c r="F524" s="286"/>
      <c r="G524" s="286"/>
      <c r="H524" s="200"/>
      <c r="I524" s="200"/>
      <c r="J524" s="200"/>
      <c r="K524" s="200"/>
      <c r="L524" s="200"/>
      <c r="M524" s="200"/>
      <c r="N524" s="200"/>
      <c r="O524" s="200"/>
      <c r="P524" s="200"/>
      <c r="Q524" s="200"/>
      <c r="R524" s="200"/>
      <c r="S524" s="200"/>
      <c r="T524" s="200"/>
      <c r="U524" s="200"/>
      <c r="V524" s="200"/>
      <c r="W524" s="200"/>
      <c r="X524" s="200"/>
      <c r="Y524" s="200"/>
      <c r="Z524" s="200"/>
      <c r="AA524" s="200"/>
      <c r="AB524" s="200"/>
      <c r="AC524" s="200"/>
      <c r="AD524" s="200"/>
      <c r="AE524" s="200"/>
      <c r="AF524" s="200"/>
    </row>
    <row r="525" spans="1:32" ht="13">
      <c r="A525" s="200"/>
      <c r="B525" s="200"/>
      <c r="C525" s="200"/>
      <c r="D525" s="200"/>
      <c r="E525" s="286"/>
      <c r="F525" s="286"/>
      <c r="G525" s="286"/>
      <c r="H525" s="200"/>
      <c r="I525" s="200"/>
      <c r="J525" s="200"/>
      <c r="K525" s="200"/>
      <c r="L525" s="200"/>
      <c r="M525" s="200"/>
      <c r="N525" s="200"/>
      <c r="O525" s="200"/>
      <c r="P525" s="200"/>
      <c r="Q525" s="200"/>
      <c r="R525" s="200"/>
      <c r="S525" s="200"/>
      <c r="T525" s="200"/>
      <c r="U525" s="200"/>
      <c r="V525" s="200"/>
      <c r="W525" s="200"/>
      <c r="X525" s="200"/>
      <c r="Y525" s="200"/>
      <c r="Z525" s="200"/>
      <c r="AA525" s="200"/>
      <c r="AB525" s="200"/>
      <c r="AC525" s="200"/>
      <c r="AD525" s="200"/>
      <c r="AE525" s="200"/>
      <c r="AF525" s="200"/>
    </row>
    <row r="526" spans="1:32" ht="13">
      <c r="A526" s="200"/>
      <c r="B526" s="200"/>
      <c r="C526" s="200"/>
      <c r="D526" s="200"/>
      <c r="E526" s="286"/>
      <c r="F526" s="286"/>
      <c r="G526" s="286"/>
      <c r="H526" s="200"/>
      <c r="I526" s="200"/>
      <c r="J526" s="200"/>
      <c r="K526" s="200"/>
      <c r="L526" s="200"/>
      <c r="M526" s="200"/>
      <c r="N526" s="200"/>
      <c r="O526" s="200"/>
      <c r="P526" s="200"/>
      <c r="Q526" s="200"/>
      <c r="R526" s="200"/>
      <c r="S526" s="200"/>
      <c r="T526" s="200"/>
      <c r="U526" s="200"/>
      <c r="V526" s="200"/>
      <c r="W526" s="200"/>
      <c r="X526" s="200"/>
      <c r="Y526" s="200"/>
      <c r="Z526" s="200"/>
      <c r="AA526" s="200"/>
      <c r="AB526" s="200"/>
      <c r="AC526" s="200"/>
      <c r="AD526" s="200"/>
      <c r="AE526" s="200"/>
      <c r="AF526" s="200"/>
    </row>
    <row r="527" spans="1:32" ht="13">
      <c r="A527" s="200"/>
      <c r="B527" s="200"/>
      <c r="C527" s="200"/>
      <c r="D527" s="200"/>
      <c r="E527" s="286"/>
      <c r="F527" s="286"/>
      <c r="G527" s="286"/>
      <c r="H527" s="200"/>
      <c r="I527" s="200"/>
      <c r="J527" s="200"/>
      <c r="K527" s="200"/>
      <c r="L527" s="200"/>
      <c r="M527" s="200"/>
      <c r="N527" s="200"/>
      <c r="O527" s="200"/>
      <c r="P527" s="200"/>
      <c r="Q527" s="200"/>
      <c r="R527" s="200"/>
      <c r="S527" s="200"/>
      <c r="T527" s="200"/>
      <c r="U527" s="200"/>
      <c r="V527" s="200"/>
      <c r="W527" s="200"/>
      <c r="X527" s="200"/>
      <c r="Y527" s="200"/>
      <c r="Z527" s="200"/>
      <c r="AA527" s="200"/>
      <c r="AB527" s="200"/>
      <c r="AC527" s="200"/>
      <c r="AD527" s="200"/>
      <c r="AE527" s="200"/>
      <c r="AF527" s="200"/>
    </row>
    <row r="528" spans="1:32" ht="13">
      <c r="A528" s="200"/>
      <c r="B528" s="200"/>
      <c r="C528" s="200"/>
      <c r="D528" s="200"/>
      <c r="E528" s="286"/>
      <c r="F528" s="286"/>
      <c r="G528" s="286"/>
      <c r="H528" s="200"/>
      <c r="I528" s="200"/>
      <c r="J528" s="200"/>
      <c r="K528" s="200"/>
      <c r="L528" s="200"/>
      <c r="M528" s="200"/>
      <c r="N528" s="200"/>
      <c r="O528" s="200"/>
      <c r="P528" s="200"/>
      <c r="Q528" s="200"/>
      <c r="R528" s="200"/>
      <c r="S528" s="200"/>
      <c r="T528" s="200"/>
      <c r="U528" s="200"/>
      <c r="V528" s="200"/>
      <c r="W528" s="200"/>
      <c r="X528" s="200"/>
      <c r="Y528" s="200"/>
      <c r="Z528" s="200"/>
      <c r="AA528" s="200"/>
      <c r="AB528" s="200"/>
      <c r="AC528" s="200"/>
      <c r="AD528" s="200"/>
      <c r="AE528" s="200"/>
      <c r="AF528" s="200"/>
    </row>
    <row r="529" spans="1:32" ht="13">
      <c r="A529" s="200"/>
      <c r="B529" s="200"/>
      <c r="C529" s="200"/>
      <c r="D529" s="200"/>
      <c r="E529" s="286"/>
      <c r="F529" s="286"/>
      <c r="G529" s="286"/>
      <c r="H529" s="200"/>
      <c r="I529" s="200"/>
      <c r="J529" s="200"/>
      <c r="K529" s="200"/>
      <c r="L529" s="200"/>
      <c r="M529" s="200"/>
      <c r="N529" s="200"/>
      <c r="O529" s="200"/>
      <c r="P529" s="200"/>
      <c r="Q529" s="200"/>
      <c r="R529" s="200"/>
      <c r="S529" s="200"/>
      <c r="T529" s="200"/>
      <c r="U529" s="200"/>
      <c r="V529" s="200"/>
      <c r="W529" s="200"/>
      <c r="X529" s="200"/>
      <c r="Y529" s="200"/>
      <c r="Z529" s="200"/>
      <c r="AA529" s="200"/>
      <c r="AB529" s="200"/>
      <c r="AC529" s="200"/>
      <c r="AD529" s="200"/>
      <c r="AE529" s="200"/>
      <c r="AF529" s="200"/>
    </row>
    <row r="530" spans="1:32" ht="13">
      <c r="A530" s="200"/>
      <c r="B530" s="200"/>
      <c r="C530" s="200"/>
      <c r="D530" s="200"/>
      <c r="E530" s="286"/>
      <c r="F530" s="286"/>
      <c r="G530" s="286"/>
      <c r="H530" s="200"/>
      <c r="I530" s="200"/>
      <c r="J530" s="200"/>
      <c r="K530" s="200"/>
      <c r="L530" s="200"/>
      <c r="M530" s="200"/>
      <c r="N530" s="200"/>
      <c r="O530" s="200"/>
      <c r="P530" s="200"/>
      <c r="Q530" s="200"/>
      <c r="R530" s="200"/>
      <c r="S530" s="200"/>
      <c r="T530" s="200"/>
      <c r="U530" s="200"/>
      <c r="V530" s="200"/>
      <c r="W530" s="200"/>
      <c r="X530" s="200"/>
      <c r="Y530" s="200"/>
      <c r="Z530" s="200"/>
      <c r="AA530" s="200"/>
      <c r="AB530" s="200"/>
      <c r="AC530" s="200"/>
      <c r="AD530" s="200"/>
      <c r="AE530" s="200"/>
      <c r="AF530" s="200"/>
    </row>
    <row r="531" spans="1:32" ht="13">
      <c r="A531" s="200"/>
      <c r="B531" s="200"/>
      <c r="C531" s="200"/>
      <c r="D531" s="200"/>
      <c r="E531" s="286"/>
      <c r="F531" s="286"/>
      <c r="G531" s="286"/>
      <c r="H531" s="200"/>
      <c r="I531" s="200"/>
      <c r="J531" s="200"/>
      <c r="K531" s="200"/>
      <c r="L531" s="200"/>
      <c r="M531" s="200"/>
      <c r="N531" s="200"/>
      <c r="O531" s="200"/>
      <c r="P531" s="200"/>
      <c r="Q531" s="200"/>
      <c r="R531" s="200"/>
      <c r="S531" s="200"/>
      <c r="T531" s="200"/>
      <c r="U531" s="200"/>
      <c r="V531" s="200"/>
      <c r="W531" s="200"/>
      <c r="X531" s="200"/>
      <c r="Y531" s="200"/>
      <c r="Z531" s="200"/>
      <c r="AA531" s="200"/>
      <c r="AB531" s="200"/>
      <c r="AC531" s="200"/>
      <c r="AD531" s="200"/>
      <c r="AE531" s="200"/>
      <c r="AF531" s="200"/>
    </row>
    <row r="532" spans="1:32" ht="13">
      <c r="A532" s="200"/>
      <c r="B532" s="200"/>
      <c r="C532" s="200"/>
      <c r="D532" s="200"/>
      <c r="E532" s="286"/>
      <c r="F532" s="286"/>
      <c r="G532" s="286"/>
      <c r="H532" s="200"/>
      <c r="I532" s="200"/>
      <c r="J532" s="200"/>
      <c r="K532" s="200"/>
      <c r="L532" s="200"/>
      <c r="M532" s="200"/>
      <c r="N532" s="200"/>
      <c r="O532" s="200"/>
      <c r="P532" s="200"/>
      <c r="Q532" s="200"/>
      <c r="R532" s="200"/>
      <c r="S532" s="200"/>
      <c r="T532" s="200"/>
      <c r="U532" s="200"/>
      <c r="V532" s="200"/>
      <c r="W532" s="200"/>
      <c r="X532" s="200"/>
      <c r="Y532" s="200"/>
      <c r="Z532" s="200"/>
      <c r="AA532" s="200"/>
      <c r="AB532" s="200"/>
      <c r="AC532" s="200"/>
      <c r="AD532" s="200"/>
      <c r="AE532" s="200"/>
      <c r="AF532" s="200"/>
    </row>
    <row r="533" spans="1:32" ht="13">
      <c r="A533" s="200"/>
      <c r="B533" s="200"/>
      <c r="C533" s="200"/>
      <c r="D533" s="200"/>
      <c r="E533" s="286"/>
      <c r="F533" s="286"/>
      <c r="G533" s="286"/>
      <c r="H533" s="200"/>
      <c r="I533" s="200"/>
      <c r="J533" s="200"/>
      <c r="K533" s="200"/>
      <c r="L533" s="200"/>
      <c r="M533" s="200"/>
      <c r="N533" s="200"/>
      <c r="O533" s="200"/>
      <c r="P533" s="200"/>
      <c r="Q533" s="200"/>
      <c r="R533" s="200"/>
      <c r="S533" s="200"/>
      <c r="T533" s="200"/>
      <c r="U533" s="200"/>
      <c r="V533" s="200"/>
      <c r="W533" s="200"/>
      <c r="X533" s="200"/>
      <c r="Y533" s="200"/>
      <c r="Z533" s="200"/>
      <c r="AA533" s="200"/>
      <c r="AB533" s="200"/>
      <c r="AC533" s="200"/>
      <c r="AD533" s="200"/>
      <c r="AE533" s="200"/>
      <c r="AF533" s="200"/>
    </row>
    <row r="534" spans="1:32" ht="13">
      <c r="A534" s="200"/>
      <c r="B534" s="200"/>
      <c r="C534" s="200"/>
      <c r="D534" s="200"/>
      <c r="E534" s="286"/>
      <c r="F534" s="286"/>
      <c r="G534" s="286"/>
      <c r="H534" s="200"/>
      <c r="I534" s="200"/>
      <c r="J534" s="200"/>
      <c r="K534" s="200"/>
      <c r="L534" s="200"/>
      <c r="M534" s="200"/>
      <c r="N534" s="200"/>
      <c r="O534" s="200"/>
      <c r="P534" s="200"/>
      <c r="Q534" s="200"/>
      <c r="R534" s="200"/>
      <c r="S534" s="200"/>
      <c r="T534" s="200"/>
      <c r="U534" s="200"/>
      <c r="V534" s="200"/>
      <c r="W534" s="200"/>
      <c r="X534" s="200"/>
      <c r="Y534" s="200"/>
      <c r="Z534" s="200"/>
      <c r="AA534" s="200"/>
      <c r="AB534" s="200"/>
      <c r="AC534" s="200"/>
      <c r="AD534" s="200"/>
      <c r="AE534" s="200"/>
      <c r="AF534" s="200"/>
    </row>
    <row r="535" spans="1:32" ht="13">
      <c r="A535" s="200"/>
      <c r="B535" s="200"/>
      <c r="C535" s="200"/>
      <c r="D535" s="200"/>
      <c r="E535" s="286"/>
      <c r="F535" s="286"/>
      <c r="G535" s="286"/>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row>
    <row r="536" spans="1:32" ht="13">
      <c r="A536" s="200"/>
      <c r="B536" s="200"/>
      <c r="C536" s="200"/>
      <c r="D536" s="200"/>
      <c r="E536" s="286"/>
      <c r="F536" s="286"/>
      <c r="G536" s="286"/>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row>
    <row r="537" spans="1:32" ht="13">
      <c r="A537" s="200"/>
      <c r="B537" s="200"/>
      <c r="C537" s="200"/>
      <c r="D537" s="200"/>
      <c r="E537" s="286"/>
      <c r="F537" s="286"/>
      <c r="G537" s="286"/>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row>
    <row r="538" spans="1:32" ht="13">
      <c r="A538" s="200"/>
      <c r="B538" s="200"/>
      <c r="C538" s="200"/>
      <c r="D538" s="200"/>
      <c r="E538" s="286"/>
      <c r="F538" s="286"/>
      <c r="G538" s="286"/>
      <c r="H538" s="200"/>
      <c r="I538" s="200"/>
      <c r="J538" s="200"/>
      <c r="K538" s="200"/>
      <c r="L538" s="200"/>
      <c r="M538" s="200"/>
      <c r="N538" s="200"/>
      <c r="O538" s="200"/>
      <c r="P538" s="200"/>
      <c r="Q538" s="200"/>
      <c r="R538" s="200"/>
      <c r="S538" s="200"/>
      <c r="T538" s="200"/>
      <c r="U538" s="200"/>
      <c r="V538" s="200"/>
      <c r="W538" s="200"/>
      <c r="X538" s="200"/>
      <c r="Y538" s="200"/>
      <c r="Z538" s="200"/>
      <c r="AA538" s="200"/>
      <c r="AB538" s="200"/>
      <c r="AC538" s="200"/>
      <c r="AD538" s="200"/>
      <c r="AE538" s="200"/>
      <c r="AF538" s="200"/>
    </row>
    <row r="539" spans="1:32" ht="13">
      <c r="A539" s="200"/>
      <c r="B539" s="200"/>
      <c r="C539" s="200"/>
      <c r="D539" s="200"/>
      <c r="E539" s="286"/>
      <c r="F539" s="286"/>
      <c r="G539" s="286"/>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row>
    <row r="540" spans="1:32" ht="13">
      <c r="A540" s="200"/>
      <c r="B540" s="200"/>
      <c r="C540" s="200"/>
      <c r="D540" s="200"/>
      <c r="E540" s="286"/>
      <c r="F540" s="286"/>
      <c r="G540" s="286"/>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row>
    <row r="541" spans="1:32" ht="13">
      <c r="A541" s="200"/>
      <c r="B541" s="200"/>
      <c r="C541" s="200"/>
      <c r="D541" s="200"/>
      <c r="E541" s="286"/>
      <c r="F541" s="286"/>
      <c r="G541" s="286"/>
      <c r="H541" s="200"/>
      <c r="I541" s="200"/>
      <c r="J541" s="200"/>
      <c r="K541" s="200"/>
      <c r="L541" s="200"/>
      <c r="M541" s="200"/>
      <c r="N541" s="200"/>
      <c r="O541" s="200"/>
      <c r="P541" s="200"/>
      <c r="Q541" s="200"/>
      <c r="R541" s="200"/>
      <c r="S541" s="200"/>
      <c r="T541" s="200"/>
      <c r="U541" s="200"/>
      <c r="V541" s="200"/>
      <c r="W541" s="200"/>
      <c r="X541" s="200"/>
      <c r="Y541" s="200"/>
      <c r="Z541" s="200"/>
      <c r="AA541" s="200"/>
      <c r="AB541" s="200"/>
      <c r="AC541" s="200"/>
      <c r="AD541" s="200"/>
      <c r="AE541" s="200"/>
      <c r="AF541" s="200"/>
    </row>
    <row r="542" spans="1:32" ht="13">
      <c r="A542" s="200"/>
      <c r="B542" s="200"/>
      <c r="C542" s="200"/>
      <c r="D542" s="200"/>
      <c r="E542" s="286"/>
      <c r="F542" s="286"/>
      <c r="G542" s="286"/>
      <c r="H542" s="200"/>
      <c r="I542" s="200"/>
      <c r="J542" s="200"/>
      <c r="K542" s="200"/>
      <c r="L542" s="200"/>
      <c r="M542" s="200"/>
      <c r="N542" s="200"/>
      <c r="O542" s="200"/>
      <c r="P542" s="200"/>
      <c r="Q542" s="200"/>
      <c r="R542" s="200"/>
      <c r="S542" s="200"/>
      <c r="T542" s="200"/>
      <c r="U542" s="200"/>
      <c r="V542" s="200"/>
      <c r="W542" s="200"/>
      <c r="X542" s="200"/>
      <c r="Y542" s="200"/>
      <c r="Z542" s="200"/>
      <c r="AA542" s="200"/>
      <c r="AB542" s="200"/>
      <c r="AC542" s="200"/>
      <c r="AD542" s="200"/>
      <c r="AE542" s="200"/>
      <c r="AF542" s="200"/>
    </row>
    <row r="543" spans="1:32" ht="13">
      <c r="A543" s="200"/>
      <c r="B543" s="200"/>
      <c r="C543" s="200"/>
      <c r="D543" s="200"/>
      <c r="E543" s="286"/>
      <c r="F543" s="286"/>
      <c r="G543" s="286"/>
      <c r="H543" s="200"/>
      <c r="I543" s="200"/>
      <c r="J543" s="200"/>
      <c r="K543" s="200"/>
      <c r="L543" s="200"/>
      <c r="M543" s="200"/>
      <c r="N543" s="200"/>
      <c r="O543" s="200"/>
      <c r="P543" s="200"/>
      <c r="Q543" s="200"/>
      <c r="R543" s="200"/>
      <c r="S543" s="200"/>
      <c r="T543" s="200"/>
      <c r="U543" s="200"/>
      <c r="V543" s="200"/>
      <c r="W543" s="200"/>
      <c r="X543" s="200"/>
      <c r="Y543" s="200"/>
      <c r="Z543" s="200"/>
      <c r="AA543" s="200"/>
      <c r="AB543" s="200"/>
      <c r="AC543" s="200"/>
      <c r="AD543" s="200"/>
      <c r="AE543" s="200"/>
      <c r="AF543" s="200"/>
    </row>
    <row r="544" spans="1:32" ht="13">
      <c r="A544" s="200"/>
      <c r="B544" s="200"/>
      <c r="C544" s="200"/>
      <c r="D544" s="200"/>
      <c r="E544" s="286"/>
      <c r="F544" s="286"/>
      <c r="G544" s="286"/>
      <c r="H544" s="200"/>
      <c r="I544" s="200"/>
      <c r="J544" s="200"/>
      <c r="K544" s="200"/>
      <c r="L544" s="200"/>
      <c r="M544" s="200"/>
      <c r="N544" s="200"/>
      <c r="O544" s="200"/>
      <c r="P544" s="200"/>
      <c r="Q544" s="200"/>
      <c r="R544" s="200"/>
      <c r="S544" s="200"/>
      <c r="T544" s="200"/>
      <c r="U544" s="200"/>
      <c r="V544" s="200"/>
      <c r="W544" s="200"/>
      <c r="X544" s="200"/>
      <c r="Y544" s="200"/>
      <c r="Z544" s="200"/>
      <c r="AA544" s="200"/>
      <c r="AB544" s="200"/>
      <c r="AC544" s="200"/>
      <c r="AD544" s="200"/>
      <c r="AE544" s="200"/>
      <c r="AF544" s="200"/>
    </row>
    <row r="545" spans="1:32" ht="13">
      <c r="A545" s="200"/>
      <c r="B545" s="200"/>
      <c r="C545" s="200"/>
      <c r="D545" s="200"/>
      <c r="E545" s="286"/>
      <c r="F545" s="286"/>
      <c r="G545" s="286"/>
      <c r="H545" s="200"/>
      <c r="I545" s="200"/>
      <c r="J545" s="200"/>
      <c r="K545" s="200"/>
      <c r="L545" s="200"/>
      <c r="M545" s="200"/>
      <c r="N545" s="200"/>
      <c r="O545" s="200"/>
      <c r="P545" s="200"/>
      <c r="Q545" s="200"/>
      <c r="R545" s="200"/>
      <c r="S545" s="200"/>
      <c r="T545" s="200"/>
      <c r="U545" s="200"/>
      <c r="V545" s="200"/>
      <c r="W545" s="200"/>
      <c r="X545" s="200"/>
      <c r="Y545" s="200"/>
      <c r="Z545" s="200"/>
      <c r="AA545" s="200"/>
      <c r="AB545" s="200"/>
      <c r="AC545" s="200"/>
      <c r="AD545" s="200"/>
      <c r="AE545" s="200"/>
      <c r="AF545" s="200"/>
    </row>
    <row r="546" spans="1:32" ht="13">
      <c r="A546" s="200"/>
      <c r="B546" s="200"/>
      <c r="C546" s="200"/>
      <c r="D546" s="200"/>
      <c r="E546" s="286"/>
      <c r="F546" s="286"/>
      <c r="G546" s="286"/>
      <c r="H546" s="200"/>
      <c r="I546" s="200"/>
      <c r="J546" s="200"/>
      <c r="K546" s="200"/>
      <c r="L546" s="200"/>
      <c r="M546" s="200"/>
      <c r="N546" s="200"/>
      <c r="O546" s="200"/>
      <c r="P546" s="200"/>
      <c r="Q546" s="200"/>
      <c r="R546" s="200"/>
      <c r="S546" s="200"/>
      <c r="T546" s="200"/>
      <c r="U546" s="200"/>
      <c r="V546" s="200"/>
      <c r="W546" s="200"/>
      <c r="X546" s="200"/>
      <c r="Y546" s="200"/>
      <c r="Z546" s="200"/>
      <c r="AA546" s="200"/>
      <c r="AB546" s="200"/>
      <c r="AC546" s="200"/>
      <c r="AD546" s="200"/>
      <c r="AE546" s="200"/>
      <c r="AF546" s="200"/>
    </row>
    <row r="547" spans="1:32" ht="13">
      <c r="A547" s="200"/>
      <c r="B547" s="200"/>
      <c r="C547" s="200"/>
      <c r="D547" s="200"/>
      <c r="E547" s="286"/>
      <c r="F547" s="286"/>
      <c r="G547" s="286"/>
      <c r="H547" s="200"/>
      <c r="I547" s="200"/>
      <c r="J547" s="200"/>
      <c r="K547" s="200"/>
      <c r="L547" s="200"/>
      <c r="M547" s="200"/>
      <c r="N547" s="200"/>
      <c r="O547" s="200"/>
      <c r="P547" s="200"/>
      <c r="Q547" s="200"/>
      <c r="R547" s="200"/>
      <c r="S547" s="200"/>
      <c r="T547" s="200"/>
      <c r="U547" s="200"/>
      <c r="V547" s="200"/>
      <c r="W547" s="200"/>
      <c r="X547" s="200"/>
      <c r="Y547" s="200"/>
      <c r="Z547" s="200"/>
      <c r="AA547" s="200"/>
      <c r="AB547" s="200"/>
      <c r="AC547" s="200"/>
      <c r="AD547" s="200"/>
      <c r="AE547" s="200"/>
      <c r="AF547" s="200"/>
    </row>
    <row r="548" spans="1:32" ht="13">
      <c r="A548" s="200"/>
      <c r="B548" s="200"/>
      <c r="C548" s="200"/>
      <c r="D548" s="200"/>
      <c r="E548" s="286"/>
      <c r="F548" s="286"/>
      <c r="G548" s="286"/>
      <c r="H548" s="200"/>
      <c r="I548" s="200"/>
      <c r="J548" s="200"/>
      <c r="K548" s="200"/>
      <c r="L548" s="200"/>
      <c r="M548" s="200"/>
      <c r="N548" s="200"/>
      <c r="O548" s="200"/>
      <c r="P548" s="200"/>
      <c r="Q548" s="200"/>
      <c r="R548" s="200"/>
      <c r="S548" s="200"/>
      <c r="T548" s="200"/>
      <c r="U548" s="200"/>
      <c r="V548" s="200"/>
      <c r="W548" s="200"/>
      <c r="X548" s="200"/>
      <c r="Y548" s="200"/>
      <c r="Z548" s="200"/>
      <c r="AA548" s="200"/>
      <c r="AB548" s="200"/>
      <c r="AC548" s="200"/>
      <c r="AD548" s="200"/>
      <c r="AE548" s="200"/>
      <c r="AF548" s="200"/>
    </row>
    <row r="549" spans="1:32" ht="13">
      <c r="A549" s="200"/>
      <c r="B549" s="200"/>
      <c r="C549" s="200"/>
      <c r="D549" s="200"/>
      <c r="E549" s="286"/>
      <c r="F549" s="286"/>
      <c r="G549" s="286"/>
      <c r="H549" s="200"/>
      <c r="I549" s="200"/>
      <c r="J549" s="200"/>
      <c r="K549" s="200"/>
      <c r="L549" s="200"/>
      <c r="M549" s="200"/>
      <c r="N549" s="200"/>
      <c r="O549" s="200"/>
      <c r="P549" s="200"/>
      <c r="Q549" s="200"/>
      <c r="R549" s="200"/>
      <c r="S549" s="200"/>
      <c r="T549" s="200"/>
      <c r="U549" s="200"/>
      <c r="V549" s="200"/>
      <c r="W549" s="200"/>
      <c r="X549" s="200"/>
      <c r="Y549" s="200"/>
      <c r="Z549" s="200"/>
      <c r="AA549" s="200"/>
      <c r="AB549" s="200"/>
      <c r="AC549" s="200"/>
      <c r="AD549" s="200"/>
      <c r="AE549" s="200"/>
      <c r="AF549" s="200"/>
    </row>
    <row r="550" spans="1:32" ht="13">
      <c r="A550" s="200"/>
      <c r="B550" s="200"/>
      <c r="C550" s="200"/>
      <c r="D550" s="200"/>
      <c r="E550" s="286"/>
      <c r="F550" s="286"/>
      <c r="G550" s="286"/>
      <c r="H550" s="200"/>
      <c r="I550" s="200"/>
      <c r="J550" s="200"/>
      <c r="K550" s="200"/>
      <c r="L550" s="200"/>
      <c r="M550" s="200"/>
      <c r="N550" s="200"/>
      <c r="O550" s="200"/>
      <c r="P550" s="200"/>
      <c r="Q550" s="200"/>
      <c r="R550" s="200"/>
      <c r="S550" s="200"/>
      <c r="T550" s="200"/>
      <c r="U550" s="200"/>
      <c r="V550" s="200"/>
      <c r="W550" s="200"/>
      <c r="X550" s="200"/>
      <c r="Y550" s="200"/>
      <c r="Z550" s="200"/>
      <c r="AA550" s="200"/>
      <c r="AB550" s="200"/>
      <c r="AC550" s="200"/>
      <c r="AD550" s="200"/>
      <c r="AE550" s="200"/>
      <c r="AF550" s="200"/>
    </row>
    <row r="551" spans="1:32" ht="13">
      <c r="A551" s="200"/>
      <c r="B551" s="200"/>
      <c r="C551" s="200"/>
      <c r="D551" s="200"/>
      <c r="E551" s="286"/>
      <c r="F551" s="286"/>
      <c r="G551" s="286"/>
      <c r="H551" s="200"/>
      <c r="I551" s="200"/>
      <c r="J551" s="200"/>
      <c r="K551" s="200"/>
      <c r="L551" s="200"/>
      <c r="M551" s="200"/>
      <c r="N551" s="200"/>
      <c r="O551" s="200"/>
      <c r="P551" s="200"/>
      <c r="Q551" s="200"/>
      <c r="R551" s="200"/>
      <c r="S551" s="200"/>
      <c r="T551" s="200"/>
      <c r="U551" s="200"/>
      <c r="V551" s="200"/>
      <c r="W551" s="200"/>
      <c r="X551" s="200"/>
      <c r="Y551" s="200"/>
      <c r="Z551" s="200"/>
      <c r="AA551" s="200"/>
      <c r="AB551" s="200"/>
      <c r="AC551" s="200"/>
      <c r="AD551" s="200"/>
      <c r="AE551" s="200"/>
      <c r="AF551" s="200"/>
    </row>
    <row r="552" spans="1:32" ht="13">
      <c r="A552" s="200"/>
      <c r="B552" s="200"/>
      <c r="C552" s="200"/>
      <c r="D552" s="200"/>
      <c r="E552" s="286"/>
      <c r="F552" s="286"/>
      <c r="G552" s="286"/>
      <c r="H552" s="200"/>
      <c r="I552" s="200"/>
      <c r="J552" s="200"/>
      <c r="K552" s="200"/>
      <c r="L552" s="200"/>
      <c r="M552" s="200"/>
      <c r="N552" s="200"/>
      <c r="O552" s="200"/>
      <c r="P552" s="200"/>
      <c r="Q552" s="200"/>
      <c r="R552" s="200"/>
      <c r="S552" s="200"/>
      <c r="T552" s="200"/>
      <c r="U552" s="200"/>
      <c r="V552" s="200"/>
      <c r="W552" s="200"/>
      <c r="X552" s="200"/>
      <c r="Y552" s="200"/>
      <c r="Z552" s="200"/>
      <c r="AA552" s="200"/>
      <c r="AB552" s="200"/>
      <c r="AC552" s="200"/>
      <c r="AD552" s="200"/>
      <c r="AE552" s="200"/>
      <c r="AF552" s="200"/>
    </row>
    <row r="553" spans="1:32" ht="13">
      <c r="A553" s="200"/>
      <c r="B553" s="200"/>
      <c r="C553" s="200"/>
      <c r="D553" s="200"/>
      <c r="E553" s="286"/>
      <c r="F553" s="286"/>
      <c r="G553" s="286"/>
      <c r="H553" s="200"/>
      <c r="I553" s="200"/>
      <c r="J553" s="200"/>
      <c r="K553" s="200"/>
      <c r="L553" s="200"/>
      <c r="M553" s="200"/>
      <c r="N553" s="200"/>
      <c r="O553" s="200"/>
      <c r="P553" s="200"/>
      <c r="Q553" s="200"/>
      <c r="R553" s="200"/>
      <c r="S553" s="200"/>
      <c r="T553" s="200"/>
      <c r="U553" s="200"/>
      <c r="V553" s="200"/>
      <c r="W553" s="200"/>
      <c r="X553" s="200"/>
      <c r="Y553" s="200"/>
      <c r="Z553" s="200"/>
      <c r="AA553" s="200"/>
      <c r="AB553" s="200"/>
      <c r="AC553" s="200"/>
      <c r="AD553" s="200"/>
      <c r="AE553" s="200"/>
      <c r="AF553" s="200"/>
    </row>
    <row r="554" spans="1:32" ht="13">
      <c r="A554" s="200"/>
      <c r="B554" s="200"/>
      <c r="C554" s="200"/>
      <c r="D554" s="200"/>
      <c r="E554" s="286"/>
      <c r="F554" s="286"/>
      <c r="G554" s="286"/>
      <c r="H554" s="200"/>
      <c r="I554" s="200"/>
      <c r="J554" s="200"/>
      <c r="K554" s="200"/>
      <c r="L554" s="200"/>
      <c r="M554" s="200"/>
      <c r="N554" s="200"/>
      <c r="O554" s="200"/>
      <c r="P554" s="200"/>
      <c r="Q554" s="200"/>
      <c r="R554" s="200"/>
      <c r="S554" s="200"/>
      <c r="T554" s="200"/>
      <c r="U554" s="200"/>
      <c r="V554" s="200"/>
      <c r="W554" s="200"/>
      <c r="X554" s="200"/>
      <c r="Y554" s="200"/>
      <c r="Z554" s="200"/>
      <c r="AA554" s="200"/>
      <c r="AB554" s="200"/>
      <c r="AC554" s="200"/>
      <c r="AD554" s="200"/>
      <c r="AE554" s="200"/>
      <c r="AF554" s="200"/>
    </row>
    <row r="555" spans="1:32" ht="13">
      <c r="A555" s="200"/>
      <c r="B555" s="200"/>
      <c r="C555" s="200"/>
      <c r="D555" s="200"/>
      <c r="E555" s="286"/>
      <c r="F555" s="286"/>
      <c r="G555" s="286"/>
      <c r="H555" s="200"/>
      <c r="I555" s="200"/>
      <c r="J555" s="200"/>
      <c r="K555" s="200"/>
      <c r="L555" s="200"/>
      <c r="M555" s="200"/>
      <c r="N555" s="200"/>
      <c r="O555" s="200"/>
      <c r="P555" s="200"/>
      <c r="Q555" s="200"/>
      <c r="R555" s="200"/>
      <c r="S555" s="200"/>
      <c r="T555" s="200"/>
      <c r="U555" s="200"/>
      <c r="V555" s="200"/>
      <c r="W555" s="200"/>
      <c r="X555" s="200"/>
      <c r="Y555" s="200"/>
      <c r="Z555" s="200"/>
      <c r="AA555" s="200"/>
      <c r="AB555" s="200"/>
      <c r="AC555" s="200"/>
      <c r="AD555" s="200"/>
      <c r="AE555" s="200"/>
      <c r="AF555" s="200"/>
    </row>
    <row r="556" spans="1:32" ht="13">
      <c r="A556" s="200"/>
      <c r="B556" s="200"/>
      <c r="C556" s="200"/>
      <c r="D556" s="200"/>
      <c r="E556" s="286"/>
      <c r="F556" s="286"/>
      <c r="G556" s="286"/>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row>
    <row r="557" spans="1:32" ht="13">
      <c r="A557" s="200"/>
      <c r="B557" s="200"/>
      <c r="C557" s="200"/>
      <c r="D557" s="200"/>
      <c r="E557" s="286"/>
      <c r="F557" s="286"/>
      <c r="G557" s="286"/>
      <c r="H557" s="200"/>
      <c r="I557" s="200"/>
      <c r="J557" s="200"/>
      <c r="K557" s="200"/>
      <c r="L557" s="200"/>
      <c r="M557" s="200"/>
      <c r="N557" s="200"/>
      <c r="O557" s="200"/>
      <c r="P557" s="200"/>
      <c r="Q557" s="200"/>
      <c r="R557" s="200"/>
      <c r="S557" s="200"/>
      <c r="T557" s="200"/>
      <c r="U557" s="200"/>
      <c r="V557" s="200"/>
      <c r="W557" s="200"/>
      <c r="X557" s="200"/>
      <c r="Y557" s="200"/>
      <c r="Z557" s="200"/>
      <c r="AA557" s="200"/>
      <c r="AB557" s="200"/>
      <c r="AC557" s="200"/>
      <c r="AD557" s="200"/>
      <c r="AE557" s="200"/>
      <c r="AF557" s="200"/>
    </row>
    <row r="558" spans="1:32" ht="13">
      <c r="A558" s="200"/>
      <c r="B558" s="200"/>
      <c r="C558" s="200"/>
      <c r="D558" s="200"/>
      <c r="E558" s="286"/>
      <c r="F558" s="286"/>
      <c r="G558" s="286"/>
      <c r="H558" s="200"/>
      <c r="I558" s="200"/>
      <c r="J558" s="200"/>
      <c r="K558" s="200"/>
      <c r="L558" s="200"/>
      <c r="M558" s="200"/>
      <c r="N558" s="200"/>
      <c r="O558" s="200"/>
      <c r="P558" s="200"/>
      <c r="Q558" s="200"/>
      <c r="R558" s="200"/>
      <c r="S558" s="200"/>
      <c r="T558" s="200"/>
      <c r="U558" s="200"/>
      <c r="V558" s="200"/>
      <c r="W558" s="200"/>
      <c r="X558" s="200"/>
      <c r="Y558" s="200"/>
      <c r="Z558" s="200"/>
      <c r="AA558" s="200"/>
      <c r="AB558" s="200"/>
      <c r="AC558" s="200"/>
      <c r="AD558" s="200"/>
      <c r="AE558" s="200"/>
      <c r="AF558" s="200"/>
    </row>
    <row r="559" spans="1:32" ht="13">
      <c r="A559" s="200"/>
      <c r="B559" s="200"/>
      <c r="C559" s="200"/>
      <c r="D559" s="200"/>
      <c r="E559" s="286"/>
      <c r="F559" s="286"/>
      <c r="G559" s="286"/>
      <c r="H559" s="200"/>
      <c r="I559" s="200"/>
      <c r="J559" s="200"/>
      <c r="K559" s="200"/>
      <c r="L559" s="200"/>
      <c r="M559" s="200"/>
      <c r="N559" s="200"/>
      <c r="O559" s="200"/>
      <c r="P559" s="200"/>
      <c r="Q559" s="200"/>
      <c r="R559" s="200"/>
      <c r="S559" s="200"/>
      <c r="T559" s="200"/>
      <c r="U559" s="200"/>
      <c r="V559" s="200"/>
      <c r="W559" s="200"/>
      <c r="X559" s="200"/>
      <c r="Y559" s="200"/>
      <c r="Z559" s="200"/>
      <c r="AA559" s="200"/>
      <c r="AB559" s="200"/>
      <c r="AC559" s="200"/>
      <c r="AD559" s="200"/>
      <c r="AE559" s="200"/>
      <c r="AF559" s="200"/>
    </row>
    <row r="560" spans="1:32" ht="13">
      <c r="A560" s="200"/>
      <c r="B560" s="200"/>
      <c r="C560" s="200"/>
      <c r="D560" s="200"/>
      <c r="E560" s="286"/>
      <c r="F560" s="286"/>
      <c r="G560" s="286"/>
      <c r="H560" s="200"/>
      <c r="I560" s="200"/>
      <c r="J560" s="200"/>
      <c r="K560" s="200"/>
      <c r="L560" s="200"/>
      <c r="M560" s="200"/>
      <c r="N560" s="200"/>
      <c r="O560" s="200"/>
      <c r="P560" s="200"/>
      <c r="Q560" s="200"/>
      <c r="R560" s="200"/>
      <c r="S560" s="200"/>
      <c r="T560" s="200"/>
      <c r="U560" s="200"/>
      <c r="V560" s="200"/>
      <c r="W560" s="200"/>
      <c r="X560" s="200"/>
      <c r="Y560" s="200"/>
      <c r="Z560" s="200"/>
      <c r="AA560" s="200"/>
      <c r="AB560" s="200"/>
      <c r="AC560" s="200"/>
      <c r="AD560" s="200"/>
      <c r="AE560" s="200"/>
      <c r="AF560" s="200"/>
    </row>
    <row r="561" spans="1:32" ht="13">
      <c r="A561" s="200"/>
      <c r="B561" s="200"/>
      <c r="C561" s="200"/>
      <c r="D561" s="200"/>
      <c r="E561" s="286"/>
      <c r="F561" s="286"/>
      <c r="G561" s="286"/>
      <c r="H561" s="200"/>
      <c r="I561" s="200"/>
      <c r="J561" s="200"/>
      <c r="K561" s="200"/>
      <c r="L561" s="200"/>
      <c r="M561" s="200"/>
      <c r="N561" s="200"/>
      <c r="O561" s="200"/>
      <c r="P561" s="200"/>
      <c r="Q561" s="200"/>
      <c r="R561" s="200"/>
      <c r="S561" s="200"/>
      <c r="T561" s="200"/>
      <c r="U561" s="200"/>
      <c r="V561" s="200"/>
      <c r="W561" s="200"/>
      <c r="X561" s="200"/>
      <c r="Y561" s="200"/>
      <c r="Z561" s="200"/>
      <c r="AA561" s="200"/>
      <c r="AB561" s="200"/>
      <c r="AC561" s="200"/>
      <c r="AD561" s="200"/>
      <c r="AE561" s="200"/>
      <c r="AF561" s="200"/>
    </row>
    <row r="562" spans="1:32" ht="13">
      <c r="A562" s="200"/>
      <c r="B562" s="200"/>
      <c r="C562" s="200"/>
      <c r="D562" s="200"/>
      <c r="E562" s="286"/>
      <c r="F562" s="286"/>
      <c r="G562" s="286"/>
      <c r="H562" s="200"/>
      <c r="I562" s="200"/>
      <c r="J562" s="200"/>
      <c r="K562" s="200"/>
      <c r="L562" s="200"/>
      <c r="M562" s="200"/>
      <c r="N562" s="200"/>
      <c r="O562" s="200"/>
      <c r="P562" s="200"/>
      <c r="Q562" s="200"/>
      <c r="R562" s="200"/>
      <c r="S562" s="200"/>
      <c r="T562" s="200"/>
      <c r="U562" s="200"/>
      <c r="V562" s="200"/>
      <c r="W562" s="200"/>
      <c r="X562" s="200"/>
      <c r="Y562" s="200"/>
      <c r="Z562" s="200"/>
      <c r="AA562" s="200"/>
      <c r="AB562" s="200"/>
      <c r="AC562" s="200"/>
      <c r="AD562" s="200"/>
      <c r="AE562" s="200"/>
      <c r="AF562" s="200"/>
    </row>
    <row r="563" spans="1:32" ht="13">
      <c r="A563" s="200"/>
      <c r="B563" s="200"/>
      <c r="C563" s="200"/>
      <c r="D563" s="200"/>
      <c r="E563" s="286"/>
      <c r="F563" s="286"/>
      <c r="G563" s="286"/>
      <c r="H563" s="200"/>
      <c r="I563" s="200"/>
      <c r="J563" s="200"/>
      <c r="K563" s="200"/>
      <c r="L563" s="200"/>
      <c r="M563" s="200"/>
      <c r="N563" s="200"/>
      <c r="O563" s="200"/>
      <c r="P563" s="200"/>
      <c r="Q563" s="200"/>
      <c r="R563" s="200"/>
      <c r="S563" s="200"/>
      <c r="T563" s="200"/>
      <c r="U563" s="200"/>
      <c r="V563" s="200"/>
      <c r="W563" s="200"/>
      <c r="X563" s="200"/>
      <c r="Y563" s="200"/>
      <c r="Z563" s="200"/>
      <c r="AA563" s="200"/>
      <c r="AB563" s="200"/>
      <c r="AC563" s="200"/>
      <c r="AD563" s="200"/>
      <c r="AE563" s="200"/>
      <c r="AF563" s="200"/>
    </row>
    <row r="564" spans="1:32" ht="13">
      <c r="A564" s="200"/>
      <c r="B564" s="200"/>
      <c r="C564" s="200"/>
      <c r="D564" s="200"/>
      <c r="E564" s="286"/>
      <c r="F564" s="286"/>
      <c r="G564" s="286"/>
      <c r="H564" s="200"/>
      <c r="I564" s="200"/>
      <c r="J564" s="200"/>
      <c r="K564" s="200"/>
      <c r="L564" s="200"/>
      <c r="M564" s="200"/>
      <c r="N564" s="200"/>
      <c r="O564" s="200"/>
      <c r="P564" s="200"/>
      <c r="Q564" s="200"/>
      <c r="R564" s="200"/>
      <c r="S564" s="200"/>
      <c r="T564" s="200"/>
      <c r="U564" s="200"/>
      <c r="V564" s="200"/>
      <c r="W564" s="200"/>
      <c r="X564" s="200"/>
      <c r="Y564" s="200"/>
      <c r="Z564" s="200"/>
      <c r="AA564" s="200"/>
      <c r="AB564" s="200"/>
      <c r="AC564" s="200"/>
      <c r="AD564" s="200"/>
      <c r="AE564" s="200"/>
      <c r="AF564" s="200"/>
    </row>
    <row r="565" spans="1:32" ht="13">
      <c r="A565" s="200"/>
      <c r="B565" s="200"/>
      <c r="C565" s="200"/>
      <c r="D565" s="200"/>
      <c r="E565" s="286"/>
      <c r="F565" s="286"/>
      <c r="G565" s="286"/>
      <c r="H565" s="200"/>
      <c r="I565" s="200"/>
      <c r="J565" s="200"/>
      <c r="K565" s="200"/>
      <c r="L565" s="200"/>
      <c r="M565" s="200"/>
      <c r="N565" s="200"/>
      <c r="O565" s="200"/>
      <c r="P565" s="200"/>
      <c r="Q565" s="200"/>
      <c r="R565" s="200"/>
      <c r="S565" s="200"/>
      <c r="T565" s="200"/>
      <c r="U565" s="200"/>
      <c r="V565" s="200"/>
      <c r="W565" s="200"/>
      <c r="X565" s="200"/>
      <c r="Y565" s="200"/>
      <c r="Z565" s="200"/>
      <c r="AA565" s="200"/>
      <c r="AB565" s="200"/>
      <c r="AC565" s="200"/>
      <c r="AD565" s="200"/>
      <c r="AE565" s="200"/>
      <c r="AF565" s="200"/>
    </row>
    <row r="566" spans="1:32" ht="13">
      <c r="A566" s="200"/>
      <c r="B566" s="200"/>
      <c r="C566" s="200"/>
      <c r="D566" s="200"/>
      <c r="E566" s="286"/>
      <c r="F566" s="286"/>
      <c r="G566" s="286"/>
      <c r="H566" s="200"/>
      <c r="I566" s="200"/>
      <c r="J566" s="200"/>
      <c r="K566" s="200"/>
      <c r="L566" s="200"/>
      <c r="M566" s="200"/>
      <c r="N566" s="200"/>
      <c r="O566" s="200"/>
      <c r="P566" s="200"/>
      <c r="Q566" s="200"/>
      <c r="R566" s="200"/>
      <c r="S566" s="200"/>
      <c r="T566" s="200"/>
      <c r="U566" s="200"/>
      <c r="V566" s="200"/>
      <c r="W566" s="200"/>
      <c r="X566" s="200"/>
      <c r="Y566" s="200"/>
      <c r="Z566" s="200"/>
      <c r="AA566" s="200"/>
      <c r="AB566" s="200"/>
      <c r="AC566" s="200"/>
      <c r="AD566" s="200"/>
      <c r="AE566" s="200"/>
      <c r="AF566" s="200"/>
    </row>
    <row r="567" spans="1:32" ht="13">
      <c r="A567" s="200"/>
      <c r="B567" s="200"/>
      <c r="C567" s="200"/>
      <c r="D567" s="200"/>
      <c r="E567" s="286"/>
      <c r="F567" s="286"/>
      <c r="G567" s="286"/>
      <c r="H567" s="200"/>
      <c r="I567" s="200"/>
      <c r="J567" s="200"/>
      <c r="K567" s="200"/>
      <c r="L567" s="200"/>
      <c r="M567" s="200"/>
      <c r="N567" s="200"/>
      <c r="O567" s="200"/>
      <c r="P567" s="200"/>
      <c r="Q567" s="200"/>
      <c r="R567" s="200"/>
      <c r="S567" s="200"/>
      <c r="T567" s="200"/>
      <c r="U567" s="200"/>
      <c r="V567" s="200"/>
      <c r="W567" s="200"/>
      <c r="X567" s="200"/>
      <c r="Y567" s="200"/>
      <c r="Z567" s="200"/>
      <c r="AA567" s="200"/>
      <c r="AB567" s="200"/>
      <c r="AC567" s="200"/>
      <c r="AD567" s="200"/>
      <c r="AE567" s="200"/>
      <c r="AF567" s="200"/>
    </row>
    <row r="568" spans="1:32" ht="13">
      <c r="A568" s="200"/>
      <c r="B568" s="200"/>
      <c r="C568" s="200"/>
      <c r="D568" s="200"/>
      <c r="E568" s="286"/>
      <c r="F568" s="286"/>
      <c r="G568" s="286"/>
      <c r="H568" s="200"/>
      <c r="I568" s="200"/>
      <c r="J568" s="200"/>
      <c r="K568" s="200"/>
      <c r="L568" s="200"/>
      <c r="M568" s="200"/>
      <c r="N568" s="200"/>
      <c r="O568" s="200"/>
      <c r="P568" s="200"/>
      <c r="Q568" s="200"/>
      <c r="R568" s="200"/>
      <c r="S568" s="200"/>
      <c r="T568" s="200"/>
      <c r="U568" s="200"/>
      <c r="V568" s="200"/>
      <c r="W568" s="200"/>
      <c r="X568" s="200"/>
      <c r="Y568" s="200"/>
      <c r="Z568" s="200"/>
      <c r="AA568" s="200"/>
      <c r="AB568" s="200"/>
      <c r="AC568" s="200"/>
      <c r="AD568" s="200"/>
      <c r="AE568" s="200"/>
      <c r="AF568" s="200"/>
    </row>
    <row r="569" spans="1:32" ht="13">
      <c r="A569" s="200"/>
      <c r="B569" s="200"/>
      <c r="C569" s="200"/>
      <c r="D569" s="200"/>
      <c r="E569" s="286"/>
      <c r="F569" s="286"/>
      <c r="G569" s="286"/>
      <c r="H569" s="200"/>
      <c r="I569" s="200"/>
      <c r="J569" s="200"/>
      <c r="K569" s="200"/>
      <c r="L569" s="200"/>
      <c r="M569" s="200"/>
      <c r="N569" s="200"/>
      <c r="O569" s="200"/>
      <c r="P569" s="200"/>
      <c r="Q569" s="200"/>
      <c r="R569" s="200"/>
      <c r="S569" s="200"/>
      <c r="T569" s="200"/>
      <c r="U569" s="200"/>
      <c r="V569" s="200"/>
      <c r="W569" s="200"/>
      <c r="X569" s="200"/>
      <c r="Y569" s="200"/>
      <c r="Z569" s="200"/>
      <c r="AA569" s="200"/>
      <c r="AB569" s="200"/>
      <c r="AC569" s="200"/>
      <c r="AD569" s="200"/>
      <c r="AE569" s="200"/>
      <c r="AF569" s="200"/>
    </row>
    <row r="570" spans="1:32" ht="13">
      <c r="A570" s="200"/>
      <c r="B570" s="200"/>
      <c r="C570" s="200"/>
      <c r="D570" s="200"/>
      <c r="E570" s="286"/>
      <c r="F570" s="286"/>
      <c r="G570" s="286"/>
      <c r="H570" s="200"/>
      <c r="I570" s="200"/>
      <c r="J570" s="200"/>
      <c r="K570" s="200"/>
      <c r="L570" s="200"/>
      <c r="M570" s="200"/>
      <c r="N570" s="200"/>
      <c r="O570" s="200"/>
      <c r="P570" s="200"/>
      <c r="Q570" s="200"/>
      <c r="R570" s="200"/>
      <c r="S570" s="200"/>
      <c r="T570" s="200"/>
      <c r="U570" s="200"/>
      <c r="V570" s="200"/>
      <c r="W570" s="200"/>
      <c r="X570" s="200"/>
      <c r="Y570" s="200"/>
      <c r="Z570" s="200"/>
      <c r="AA570" s="200"/>
      <c r="AB570" s="200"/>
      <c r="AC570" s="200"/>
      <c r="AD570" s="200"/>
      <c r="AE570" s="200"/>
      <c r="AF570" s="200"/>
    </row>
    <row r="571" spans="1:32" ht="13">
      <c r="A571" s="200"/>
      <c r="B571" s="200"/>
      <c r="C571" s="200"/>
      <c r="D571" s="200"/>
      <c r="E571" s="286"/>
      <c r="F571" s="286"/>
      <c r="G571" s="286"/>
      <c r="H571" s="200"/>
      <c r="I571" s="200"/>
      <c r="J571" s="200"/>
      <c r="K571" s="200"/>
      <c r="L571" s="200"/>
      <c r="M571" s="200"/>
      <c r="N571" s="200"/>
      <c r="O571" s="200"/>
      <c r="P571" s="200"/>
      <c r="Q571" s="200"/>
      <c r="R571" s="200"/>
      <c r="S571" s="200"/>
      <c r="T571" s="200"/>
      <c r="U571" s="200"/>
      <c r="V571" s="200"/>
      <c r="W571" s="200"/>
      <c r="X571" s="200"/>
      <c r="Y571" s="200"/>
      <c r="Z571" s="200"/>
      <c r="AA571" s="200"/>
      <c r="AB571" s="200"/>
      <c r="AC571" s="200"/>
      <c r="AD571" s="200"/>
      <c r="AE571" s="200"/>
      <c r="AF571" s="200"/>
    </row>
    <row r="572" spans="1:32" ht="13">
      <c r="A572" s="200"/>
      <c r="B572" s="200"/>
      <c r="C572" s="200"/>
      <c r="D572" s="200"/>
      <c r="E572" s="286"/>
      <c r="F572" s="286"/>
      <c r="G572" s="286"/>
      <c r="H572" s="200"/>
      <c r="I572" s="200"/>
      <c r="J572" s="200"/>
      <c r="K572" s="200"/>
      <c r="L572" s="200"/>
      <c r="M572" s="200"/>
      <c r="N572" s="200"/>
      <c r="O572" s="200"/>
      <c r="P572" s="200"/>
      <c r="Q572" s="200"/>
      <c r="R572" s="200"/>
      <c r="S572" s="200"/>
      <c r="T572" s="200"/>
      <c r="U572" s="200"/>
      <c r="V572" s="200"/>
      <c r="W572" s="200"/>
      <c r="X572" s="200"/>
      <c r="Y572" s="200"/>
      <c r="Z572" s="200"/>
      <c r="AA572" s="200"/>
      <c r="AB572" s="200"/>
      <c r="AC572" s="200"/>
      <c r="AD572" s="200"/>
      <c r="AE572" s="200"/>
      <c r="AF572" s="200"/>
    </row>
    <row r="573" spans="1:32" ht="13">
      <c r="A573" s="200"/>
      <c r="B573" s="200"/>
      <c r="C573" s="200"/>
      <c r="D573" s="200"/>
      <c r="E573" s="286"/>
      <c r="F573" s="286"/>
      <c r="G573" s="286"/>
      <c r="H573" s="200"/>
      <c r="I573" s="200"/>
      <c r="J573" s="200"/>
      <c r="K573" s="200"/>
      <c r="L573" s="200"/>
      <c r="M573" s="200"/>
      <c r="N573" s="200"/>
      <c r="O573" s="200"/>
      <c r="P573" s="200"/>
      <c r="Q573" s="200"/>
      <c r="R573" s="200"/>
      <c r="S573" s="200"/>
      <c r="T573" s="200"/>
      <c r="U573" s="200"/>
      <c r="V573" s="200"/>
      <c r="W573" s="200"/>
      <c r="X573" s="200"/>
      <c r="Y573" s="200"/>
      <c r="Z573" s="200"/>
      <c r="AA573" s="200"/>
      <c r="AB573" s="200"/>
      <c r="AC573" s="200"/>
      <c r="AD573" s="200"/>
      <c r="AE573" s="200"/>
      <c r="AF573" s="200"/>
    </row>
    <row r="574" spans="1:32" ht="13">
      <c r="A574" s="200"/>
      <c r="B574" s="200"/>
      <c r="C574" s="200"/>
      <c r="D574" s="200"/>
      <c r="E574" s="286"/>
      <c r="F574" s="286"/>
      <c r="G574" s="286"/>
      <c r="H574" s="200"/>
      <c r="I574" s="200"/>
      <c r="J574" s="200"/>
      <c r="K574" s="200"/>
      <c r="L574" s="200"/>
      <c r="M574" s="200"/>
      <c r="N574" s="200"/>
      <c r="O574" s="200"/>
      <c r="P574" s="200"/>
      <c r="Q574" s="200"/>
      <c r="R574" s="200"/>
      <c r="S574" s="200"/>
      <c r="T574" s="200"/>
      <c r="U574" s="200"/>
      <c r="V574" s="200"/>
      <c r="W574" s="200"/>
      <c r="X574" s="200"/>
      <c r="Y574" s="200"/>
      <c r="Z574" s="200"/>
      <c r="AA574" s="200"/>
      <c r="AB574" s="200"/>
      <c r="AC574" s="200"/>
      <c r="AD574" s="200"/>
      <c r="AE574" s="200"/>
      <c r="AF574" s="200"/>
    </row>
    <row r="575" spans="1:32" ht="13">
      <c r="A575" s="200"/>
      <c r="B575" s="200"/>
      <c r="C575" s="200"/>
      <c r="D575" s="200"/>
      <c r="E575" s="286"/>
      <c r="F575" s="286"/>
      <c r="G575" s="286"/>
      <c r="H575" s="200"/>
      <c r="I575" s="200"/>
      <c r="J575" s="200"/>
      <c r="K575" s="200"/>
      <c r="L575" s="200"/>
      <c r="M575" s="200"/>
      <c r="N575" s="200"/>
      <c r="O575" s="200"/>
      <c r="P575" s="200"/>
      <c r="Q575" s="200"/>
      <c r="R575" s="200"/>
      <c r="S575" s="200"/>
      <c r="T575" s="200"/>
      <c r="U575" s="200"/>
      <c r="V575" s="200"/>
      <c r="W575" s="200"/>
      <c r="X575" s="200"/>
      <c r="Y575" s="200"/>
      <c r="Z575" s="200"/>
      <c r="AA575" s="200"/>
      <c r="AB575" s="200"/>
      <c r="AC575" s="200"/>
      <c r="AD575" s="200"/>
      <c r="AE575" s="200"/>
      <c r="AF575" s="200"/>
    </row>
    <row r="576" spans="1:32" ht="13">
      <c r="A576" s="200"/>
      <c r="B576" s="200"/>
      <c r="C576" s="200"/>
      <c r="D576" s="200"/>
      <c r="E576" s="286"/>
      <c r="F576" s="286"/>
      <c r="G576" s="286"/>
      <c r="H576" s="200"/>
      <c r="I576" s="200"/>
      <c r="J576" s="200"/>
      <c r="K576" s="200"/>
      <c r="L576" s="200"/>
      <c r="M576" s="200"/>
      <c r="N576" s="200"/>
      <c r="O576" s="200"/>
      <c r="P576" s="200"/>
      <c r="Q576" s="200"/>
      <c r="R576" s="200"/>
      <c r="S576" s="200"/>
      <c r="T576" s="200"/>
      <c r="U576" s="200"/>
      <c r="V576" s="200"/>
      <c r="W576" s="200"/>
      <c r="X576" s="200"/>
      <c r="Y576" s="200"/>
      <c r="Z576" s="200"/>
      <c r="AA576" s="200"/>
      <c r="AB576" s="200"/>
      <c r="AC576" s="200"/>
      <c r="AD576" s="200"/>
      <c r="AE576" s="200"/>
      <c r="AF576" s="200"/>
    </row>
    <row r="577" spans="1:32" ht="13">
      <c r="A577" s="200"/>
      <c r="B577" s="200"/>
      <c r="C577" s="200"/>
      <c r="D577" s="200"/>
      <c r="E577" s="286"/>
      <c r="F577" s="286"/>
      <c r="G577" s="286"/>
      <c r="H577" s="200"/>
      <c r="I577" s="200"/>
      <c r="J577" s="200"/>
      <c r="K577" s="200"/>
      <c r="L577" s="200"/>
      <c r="M577" s="200"/>
      <c r="N577" s="200"/>
      <c r="O577" s="200"/>
      <c r="P577" s="200"/>
      <c r="Q577" s="200"/>
      <c r="R577" s="200"/>
      <c r="S577" s="200"/>
      <c r="T577" s="200"/>
      <c r="U577" s="200"/>
      <c r="V577" s="200"/>
      <c r="W577" s="200"/>
      <c r="X577" s="200"/>
      <c r="Y577" s="200"/>
      <c r="Z577" s="200"/>
      <c r="AA577" s="200"/>
      <c r="AB577" s="200"/>
      <c r="AC577" s="200"/>
      <c r="AD577" s="200"/>
      <c r="AE577" s="200"/>
      <c r="AF577" s="200"/>
    </row>
    <row r="578" spans="1:32" ht="13">
      <c r="A578" s="200"/>
      <c r="B578" s="200"/>
      <c r="C578" s="200"/>
      <c r="D578" s="200"/>
      <c r="E578" s="286"/>
      <c r="F578" s="286"/>
      <c r="G578" s="286"/>
      <c r="H578" s="200"/>
      <c r="I578" s="200"/>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00"/>
      <c r="AF578" s="200"/>
    </row>
    <row r="579" spans="1:32" ht="13">
      <c r="A579" s="200"/>
      <c r="B579" s="200"/>
      <c r="C579" s="200"/>
      <c r="D579" s="200"/>
      <c r="E579" s="286"/>
      <c r="F579" s="286"/>
      <c r="G579" s="286"/>
      <c r="H579" s="200"/>
      <c r="I579" s="200"/>
      <c r="J579" s="200"/>
      <c r="K579" s="200"/>
      <c r="L579" s="200"/>
      <c r="M579" s="200"/>
      <c r="N579" s="200"/>
      <c r="O579" s="200"/>
      <c r="P579" s="200"/>
      <c r="Q579" s="200"/>
      <c r="R579" s="200"/>
      <c r="S579" s="200"/>
      <c r="T579" s="200"/>
      <c r="U579" s="200"/>
      <c r="V579" s="200"/>
      <c r="W579" s="200"/>
      <c r="X579" s="200"/>
      <c r="Y579" s="200"/>
      <c r="Z579" s="200"/>
      <c r="AA579" s="200"/>
      <c r="AB579" s="200"/>
      <c r="AC579" s="200"/>
      <c r="AD579" s="200"/>
      <c r="AE579" s="200"/>
      <c r="AF579" s="200"/>
    </row>
    <row r="580" spans="1:32" ht="13">
      <c r="A580" s="200"/>
      <c r="B580" s="200"/>
      <c r="C580" s="200"/>
      <c r="D580" s="200"/>
      <c r="E580" s="286"/>
      <c r="F580" s="286"/>
      <c r="G580" s="286"/>
      <c r="H580" s="200"/>
      <c r="I580" s="200"/>
      <c r="J580" s="200"/>
      <c r="K580" s="200"/>
      <c r="L580" s="200"/>
      <c r="M580" s="200"/>
      <c r="N580" s="200"/>
      <c r="O580" s="200"/>
      <c r="P580" s="200"/>
      <c r="Q580" s="200"/>
      <c r="R580" s="200"/>
      <c r="S580" s="200"/>
      <c r="T580" s="200"/>
      <c r="U580" s="200"/>
      <c r="V580" s="200"/>
      <c r="W580" s="200"/>
      <c r="X580" s="200"/>
      <c r="Y580" s="200"/>
      <c r="Z580" s="200"/>
      <c r="AA580" s="200"/>
      <c r="AB580" s="200"/>
      <c r="AC580" s="200"/>
      <c r="AD580" s="200"/>
      <c r="AE580" s="200"/>
      <c r="AF580" s="200"/>
    </row>
    <row r="581" spans="1:32" ht="13">
      <c r="A581" s="200"/>
      <c r="B581" s="200"/>
      <c r="C581" s="200"/>
      <c r="D581" s="200"/>
      <c r="E581" s="286"/>
      <c r="F581" s="286"/>
      <c r="G581" s="286"/>
      <c r="H581" s="200"/>
      <c r="I581" s="200"/>
      <c r="J581" s="200"/>
      <c r="K581" s="200"/>
      <c r="L581" s="200"/>
      <c r="M581" s="200"/>
      <c r="N581" s="200"/>
      <c r="O581" s="200"/>
      <c r="P581" s="200"/>
      <c r="Q581" s="200"/>
      <c r="R581" s="200"/>
      <c r="S581" s="200"/>
      <c r="T581" s="200"/>
      <c r="U581" s="200"/>
      <c r="V581" s="200"/>
      <c r="W581" s="200"/>
      <c r="X581" s="200"/>
      <c r="Y581" s="200"/>
      <c r="Z581" s="200"/>
      <c r="AA581" s="200"/>
      <c r="AB581" s="200"/>
      <c r="AC581" s="200"/>
      <c r="AD581" s="200"/>
      <c r="AE581" s="200"/>
      <c r="AF581" s="200"/>
    </row>
    <row r="582" spans="1:32" ht="13">
      <c r="A582" s="200"/>
      <c r="B582" s="200"/>
      <c r="C582" s="200"/>
      <c r="D582" s="200"/>
      <c r="E582" s="286"/>
      <c r="F582" s="286"/>
      <c r="G582" s="286"/>
      <c r="H582" s="200"/>
      <c r="I582" s="200"/>
      <c r="J582" s="200"/>
      <c r="K582" s="200"/>
      <c r="L582" s="200"/>
      <c r="M582" s="200"/>
      <c r="N582" s="200"/>
      <c r="O582" s="200"/>
      <c r="P582" s="200"/>
      <c r="Q582" s="200"/>
      <c r="R582" s="200"/>
      <c r="S582" s="200"/>
      <c r="T582" s="200"/>
      <c r="U582" s="200"/>
      <c r="V582" s="200"/>
      <c r="W582" s="200"/>
      <c r="X582" s="200"/>
      <c r="Y582" s="200"/>
      <c r="Z582" s="200"/>
      <c r="AA582" s="200"/>
      <c r="AB582" s="200"/>
      <c r="AC582" s="200"/>
      <c r="AD582" s="200"/>
      <c r="AE582" s="200"/>
      <c r="AF582" s="200"/>
    </row>
    <row r="583" spans="1:32" ht="13">
      <c r="A583" s="200"/>
      <c r="B583" s="200"/>
      <c r="C583" s="200"/>
      <c r="D583" s="200"/>
      <c r="E583" s="286"/>
      <c r="F583" s="286"/>
      <c r="G583" s="286"/>
      <c r="H583" s="200"/>
      <c r="I583" s="200"/>
      <c r="J583" s="200"/>
      <c r="K583" s="200"/>
      <c r="L583" s="200"/>
      <c r="M583" s="200"/>
      <c r="N583" s="200"/>
      <c r="O583" s="200"/>
      <c r="P583" s="200"/>
      <c r="Q583" s="200"/>
      <c r="R583" s="200"/>
      <c r="S583" s="200"/>
      <c r="T583" s="200"/>
      <c r="U583" s="200"/>
      <c r="V583" s="200"/>
      <c r="W583" s="200"/>
      <c r="X583" s="200"/>
      <c r="Y583" s="200"/>
      <c r="Z583" s="200"/>
      <c r="AA583" s="200"/>
      <c r="AB583" s="200"/>
      <c r="AC583" s="200"/>
      <c r="AD583" s="200"/>
      <c r="AE583" s="200"/>
      <c r="AF583" s="200"/>
    </row>
    <row r="584" spans="1:32" ht="13">
      <c r="A584" s="200"/>
      <c r="B584" s="200"/>
      <c r="C584" s="200"/>
      <c r="D584" s="200"/>
      <c r="E584" s="286"/>
      <c r="F584" s="286"/>
      <c r="G584" s="286"/>
      <c r="H584" s="200"/>
      <c r="I584" s="200"/>
      <c r="J584" s="200"/>
      <c r="K584" s="200"/>
      <c r="L584" s="200"/>
      <c r="M584" s="200"/>
      <c r="N584" s="200"/>
      <c r="O584" s="200"/>
      <c r="P584" s="200"/>
      <c r="Q584" s="200"/>
      <c r="R584" s="200"/>
      <c r="S584" s="200"/>
      <c r="T584" s="200"/>
      <c r="U584" s="200"/>
      <c r="V584" s="200"/>
      <c r="W584" s="200"/>
      <c r="X584" s="200"/>
      <c r="Y584" s="200"/>
      <c r="Z584" s="200"/>
      <c r="AA584" s="200"/>
      <c r="AB584" s="200"/>
      <c r="AC584" s="200"/>
      <c r="AD584" s="200"/>
      <c r="AE584" s="200"/>
      <c r="AF584" s="200"/>
    </row>
    <row r="585" spans="1:32" ht="13">
      <c r="A585" s="200"/>
      <c r="B585" s="200"/>
      <c r="C585" s="200"/>
      <c r="D585" s="200"/>
      <c r="E585" s="286"/>
      <c r="F585" s="286"/>
      <c r="G585" s="286"/>
      <c r="H585" s="200"/>
      <c r="I585" s="200"/>
      <c r="J585" s="200"/>
      <c r="K585" s="200"/>
      <c r="L585" s="200"/>
      <c r="M585" s="200"/>
      <c r="N585" s="200"/>
      <c r="O585" s="200"/>
      <c r="P585" s="200"/>
      <c r="Q585" s="200"/>
      <c r="R585" s="200"/>
      <c r="S585" s="200"/>
      <c r="T585" s="200"/>
      <c r="U585" s="200"/>
      <c r="V585" s="200"/>
      <c r="W585" s="200"/>
      <c r="X585" s="200"/>
      <c r="Y585" s="200"/>
      <c r="Z585" s="200"/>
      <c r="AA585" s="200"/>
      <c r="AB585" s="200"/>
      <c r="AC585" s="200"/>
      <c r="AD585" s="200"/>
      <c r="AE585" s="200"/>
      <c r="AF585" s="200"/>
    </row>
    <row r="586" spans="1:32" ht="13">
      <c r="A586" s="200"/>
      <c r="B586" s="200"/>
      <c r="C586" s="200"/>
      <c r="D586" s="200"/>
      <c r="E586" s="286"/>
      <c r="F586" s="286"/>
      <c r="G586" s="286"/>
      <c r="H586" s="200"/>
      <c r="I586" s="200"/>
      <c r="J586" s="200"/>
      <c r="K586" s="200"/>
      <c r="L586" s="200"/>
      <c r="M586" s="200"/>
      <c r="N586" s="200"/>
      <c r="O586" s="200"/>
      <c r="P586" s="200"/>
      <c r="Q586" s="200"/>
      <c r="R586" s="200"/>
      <c r="S586" s="200"/>
      <c r="T586" s="200"/>
      <c r="U586" s="200"/>
      <c r="V586" s="200"/>
      <c r="W586" s="200"/>
      <c r="X586" s="200"/>
      <c r="Y586" s="200"/>
      <c r="Z586" s="200"/>
      <c r="AA586" s="200"/>
      <c r="AB586" s="200"/>
      <c r="AC586" s="200"/>
      <c r="AD586" s="200"/>
      <c r="AE586" s="200"/>
      <c r="AF586" s="200"/>
    </row>
    <row r="587" spans="1:32" ht="13">
      <c r="A587" s="200"/>
      <c r="B587" s="200"/>
      <c r="C587" s="200"/>
      <c r="D587" s="200"/>
      <c r="E587" s="286"/>
      <c r="F587" s="286"/>
      <c r="G587" s="286"/>
      <c r="H587" s="200"/>
      <c r="I587" s="200"/>
      <c r="J587" s="200"/>
      <c r="K587" s="200"/>
      <c r="L587" s="200"/>
      <c r="M587" s="200"/>
      <c r="N587" s="200"/>
      <c r="O587" s="200"/>
      <c r="P587" s="200"/>
      <c r="Q587" s="200"/>
      <c r="R587" s="200"/>
      <c r="S587" s="200"/>
      <c r="T587" s="200"/>
      <c r="U587" s="200"/>
      <c r="V587" s="200"/>
      <c r="W587" s="200"/>
      <c r="X587" s="200"/>
      <c r="Y587" s="200"/>
      <c r="Z587" s="200"/>
      <c r="AA587" s="200"/>
      <c r="AB587" s="200"/>
      <c r="AC587" s="200"/>
      <c r="AD587" s="200"/>
      <c r="AE587" s="200"/>
      <c r="AF587" s="200"/>
    </row>
    <row r="588" spans="1:32" ht="13">
      <c r="A588" s="200"/>
      <c r="B588" s="200"/>
      <c r="C588" s="200"/>
      <c r="D588" s="200"/>
      <c r="E588" s="286"/>
      <c r="F588" s="286"/>
      <c r="G588" s="286"/>
      <c r="H588" s="200"/>
      <c r="I588" s="200"/>
      <c r="J588" s="200"/>
      <c r="K588" s="200"/>
      <c r="L588" s="200"/>
      <c r="M588" s="200"/>
      <c r="N588" s="200"/>
      <c r="O588" s="200"/>
      <c r="P588" s="200"/>
      <c r="Q588" s="200"/>
      <c r="R588" s="200"/>
      <c r="S588" s="200"/>
      <c r="T588" s="200"/>
      <c r="U588" s="200"/>
      <c r="V588" s="200"/>
      <c r="W588" s="200"/>
      <c r="X588" s="200"/>
      <c r="Y588" s="200"/>
      <c r="Z588" s="200"/>
      <c r="AA588" s="200"/>
      <c r="AB588" s="200"/>
      <c r="AC588" s="200"/>
      <c r="AD588" s="200"/>
      <c r="AE588" s="200"/>
      <c r="AF588" s="200"/>
    </row>
    <row r="589" spans="1:32" ht="13">
      <c r="A589" s="200"/>
      <c r="B589" s="200"/>
      <c r="C589" s="200"/>
      <c r="D589" s="200"/>
      <c r="E589" s="286"/>
      <c r="F589" s="286"/>
      <c r="G589" s="286"/>
      <c r="H589" s="200"/>
      <c r="I589" s="200"/>
      <c r="J589" s="200"/>
      <c r="K589" s="200"/>
      <c r="L589" s="200"/>
      <c r="M589" s="200"/>
      <c r="N589" s="200"/>
      <c r="O589" s="200"/>
      <c r="P589" s="200"/>
      <c r="Q589" s="200"/>
      <c r="R589" s="200"/>
      <c r="S589" s="200"/>
      <c r="T589" s="200"/>
      <c r="U589" s="200"/>
      <c r="V589" s="200"/>
      <c r="W589" s="200"/>
      <c r="X589" s="200"/>
      <c r="Y589" s="200"/>
      <c r="Z589" s="200"/>
      <c r="AA589" s="200"/>
      <c r="AB589" s="200"/>
      <c r="AC589" s="200"/>
      <c r="AD589" s="200"/>
      <c r="AE589" s="200"/>
      <c r="AF589" s="200"/>
    </row>
    <row r="590" spans="1:32" ht="13">
      <c r="A590" s="200"/>
      <c r="B590" s="200"/>
      <c r="C590" s="200"/>
      <c r="D590" s="200"/>
      <c r="E590" s="286"/>
      <c r="F590" s="286"/>
      <c r="G590" s="286"/>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row>
    <row r="591" spans="1:32" ht="13">
      <c r="A591" s="200"/>
      <c r="B591" s="200"/>
      <c r="C591" s="200"/>
      <c r="D591" s="200"/>
      <c r="E591" s="286"/>
      <c r="F591" s="286"/>
      <c r="G591" s="286"/>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row>
    <row r="592" spans="1:32" ht="13">
      <c r="A592" s="200"/>
      <c r="B592" s="200"/>
      <c r="C592" s="200"/>
      <c r="D592" s="200"/>
      <c r="E592" s="286"/>
      <c r="F592" s="286"/>
      <c r="G592" s="286"/>
      <c r="H592" s="200"/>
      <c r="I592" s="200"/>
      <c r="J592" s="200"/>
      <c r="K592" s="200"/>
      <c r="L592" s="200"/>
      <c r="M592" s="200"/>
      <c r="N592" s="200"/>
      <c r="O592" s="200"/>
      <c r="P592" s="200"/>
      <c r="Q592" s="200"/>
      <c r="R592" s="200"/>
      <c r="S592" s="200"/>
      <c r="T592" s="200"/>
      <c r="U592" s="200"/>
      <c r="V592" s="200"/>
      <c r="W592" s="200"/>
      <c r="X592" s="200"/>
      <c r="Y592" s="200"/>
      <c r="Z592" s="200"/>
      <c r="AA592" s="200"/>
      <c r="AB592" s="200"/>
      <c r="AC592" s="200"/>
      <c r="AD592" s="200"/>
      <c r="AE592" s="200"/>
      <c r="AF592" s="200"/>
    </row>
    <row r="593" spans="1:32" ht="13">
      <c r="A593" s="200"/>
      <c r="B593" s="200"/>
      <c r="C593" s="200"/>
      <c r="D593" s="200"/>
      <c r="E593" s="286"/>
      <c r="F593" s="286"/>
      <c r="G593" s="286"/>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row>
    <row r="594" spans="1:32" ht="13">
      <c r="A594" s="200"/>
      <c r="B594" s="200"/>
      <c r="C594" s="200"/>
      <c r="D594" s="200"/>
      <c r="E594" s="286"/>
      <c r="F594" s="286"/>
      <c r="G594" s="286"/>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row>
    <row r="595" spans="1:32" ht="13">
      <c r="A595" s="200"/>
      <c r="B595" s="200"/>
      <c r="C595" s="200"/>
      <c r="D595" s="200"/>
      <c r="E595" s="286"/>
      <c r="F595" s="286"/>
      <c r="G595" s="286"/>
      <c r="H595" s="200"/>
      <c r="I595" s="200"/>
      <c r="J595" s="200"/>
      <c r="K595" s="200"/>
      <c r="L595" s="200"/>
      <c r="M595" s="200"/>
      <c r="N595" s="200"/>
      <c r="O595" s="200"/>
      <c r="P595" s="200"/>
      <c r="Q595" s="200"/>
      <c r="R595" s="200"/>
      <c r="S595" s="200"/>
      <c r="T595" s="200"/>
      <c r="U595" s="200"/>
      <c r="V595" s="200"/>
      <c r="W595" s="200"/>
      <c r="X595" s="200"/>
      <c r="Y595" s="200"/>
      <c r="Z595" s="200"/>
      <c r="AA595" s="200"/>
      <c r="AB595" s="200"/>
      <c r="AC595" s="200"/>
      <c r="AD595" s="200"/>
      <c r="AE595" s="200"/>
      <c r="AF595" s="200"/>
    </row>
    <row r="596" spans="1:32" ht="13">
      <c r="A596" s="200"/>
      <c r="B596" s="200"/>
      <c r="C596" s="200"/>
      <c r="D596" s="200"/>
      <c r="E596" s="286"/>
      <c r="F596" s="286"/>
      <c r="G596" s="286"/>
      <c r="H596" s="200"/>
      <c r="I596" s="200"/>
      <c r="J596" s="200"/>
      <c r="K596" s="200"/>
      <c r="L596" s="200"/>
      <c r="M596" s="200"/>
      <c r="N596" s="200"/>
      <c r="O596" s="200"/>
      <c r="P596" s="200"/>
      <c r="Q596" s="200"/>
      <c r="R596" s="200"/>
      <c r="S596" s="200"/>
      <c r="T596" s="200"/>
      <c r="U596" s="200"/>
      <c r="V596" s="200"/>
      <c r="W596" s="200"/>
      <c r="X596" s="200"/>
      <c r="Y596" s="200"/>
      <c r="Z596" s="200"/>
      <c r="AA596" s="200"/>
      <c r="AB596" s="200"/>
      <c r="AC596" s="200"/>
      <c r="AD596" s="200"/>
      <c r="AE596" s="200"/>
      <c r="AF596" s="200"/>
    </row>
    <row r="597" spans="1:32" ht="13">
      <c r="A597" s="200"/>
      <c r="B597" s="200"/>
      <c r="C597" s="200"/>
      <c r="D597" s="200"/>
      <c r="E597" s="286"/>
      <c r="F597" s="286"/>
      <c r="G597" s="286"/>
      <c r="H597" s="200"/>
      <c r="I597" s="200"/>
      <c r="J597" s="200"/>
      <c r="K597" s="200"/>
      <c r="L597" s="200"/>
      <c r="M597" s="200"/>
      <c r="N597" s="200"/>
      <c r="O597" s="200"/>
      <c r="P597" s="200"/>
      <c r="Q597" s="200"/>
      <c r="R597" s="200"/>
      <c r="S597" s="200"/>
      <c r="T597" s="200"/>
      <c r="U597" s="200"/>
      <c r="V597" s="200"/>
      <c r="W597" s="200"/>
      <c r="X597" s="200"/>
      <c r="Y597" s="200"/>
      <c r="Z597" s="200"/>
      <c r="AA597" s="200"/>
      <c r="AB597" s="200"/>
      <c r="AC597" s="200"/>
      <c r="AD597" s="200"/>
      <c r="AE597" s="200"/>
      <c r="AF597" s="200"/>
    </row>
    <row r="598" spans="1:32" ht="13">
      <c r="A598" s="200"/>
      <c r="B598" s="200"/>
      <c r="C598" s="200"/>
      <c r="D598" s="200"/>
      <c r="E598" s="286"/>
      <c r="F598" s="286"/>
      <c r="G598" s="286"/>
      <c r="H598" s="200"/>
      <c r="I598" s="200"/>
      <c r="J598" s="200"/>
      <c r="K598" s="200"/>
      <c r="L598" s="200"/>
      <c r="M598" s="200"/>
      <c r="N598" s="200"/>
      <c r="O598" s="200"/>
      <c r="P598" s="200"/>
      <c r="Q598" s="200"/>
      <c r="R598" s="200"/>
      <c r="S598" s="200"/>
      <c r="T598" s="200"/>
      <c r="U598" s="200"/>
      <c r="V598" s="200"/>
      <c r="W598" s="200"/>
      <c r="X598" s="200"/>
      <c r="Y598" s="200"/>
      <c r="Z598" s="200"/>
      <c r="AA598" s="200"/>
      <c r="AB598" s="200"/>
      <c r="AC598" s="200"/>
      <c r="AD598" s="200"/>
      <c r="AE598" s="200"/>
      <c r="AF598" s="200"/>
    </row>
    <row r="599" spans="1:32" ht="13">
      <c r="A599" s="200"/>
      <c r="B599" s="200"/>
      <c r="C599" s="200"/>
      <c r="D599" s="200"/>
      <c r="E599" s="286"/>
      <c r="F599" s="286"/>
      <c r="G599" s="286"/>
      <c r="H599" s="200"/>
      <c r="I599" s="200"/>
      <c r="J599" s="200"/>
      <c r="K599" s="200"/>
      <c r="L599" s="200"/>
      <c r="M599" s="200"/>
      <c r="N599" s="200"/>
      <c r="O599" s="200"/>
      <c r="P599" s="200"/>
      <c r="Q599" s="200"/>
      <c r="R599" s="200"/>
      <c r="S599" s="200"/>
      <c r="T599" s="200"/>
      <c r="U599" s="200"/>
      <c r="V599" s="200"/>
      <c r="W599" s="200"/>
      <c r="X599" s="200"/>
      <c r="Y599" s="200"/>
      <c r="Z599" s="200"/>
      <c r="AA599" s="200"/>
      <c r="AB599" s="200"/>
      <c r="AC599" s="200"/>
      <c r="AD599" s="200"/>
      <c r="AE599" s="200"/>
      <c r="AF599" s="200"/>
    </row>
    <row r="600" spans="1:32" ht="13">
      <c r="A600" s="200"/>
      <c r="B600" s="200"/>
      <c r="C600" s="200"/>
      <c r="D600" s="200"/>
      <c r="E600" s="286"/>
      <c r="F600" s="286"/>
      <c r="G600" s="286"/>
      <c r="H600" s="200"/>
      <c r="I600" s="200"/>
      <c r="J600" s="200"/>
      <c r="K600" s="200"/>
      <c r="L600" s="200"/>
      <c r="M600" s="200"/>
      <c r="N600" s="200"/>
      <c r="O600" s="200"/>
      <c r="P600" s="200"/>
      <c r="Q600" s="200"/>
      <c r="R600" s="200"/>
      <c r="S600" s="200"/>
      <c r="T600" s="200"/>
      <c r="U600" s="200"/>
      <c r="V600" s="200"/>
      <c r="W600" s="200"/>
      <c r="X600" s="200"/>
      <c r="Y600" s="200"/>
      <c r="Z600" s="200"/>
      <c r="AA600" s="200"/>
      <c r="AB600" s="200"/>
      <c r="AC600" s="200"/>
      <c r="AD600" s="200"/>
      <c r="AE600" s="200"/>
      <c r="AF600" s="200"/>
    </row>
    <row r="601" spans="1:32" ht="13">
      <c r="A601" s="200"/>
      <c r="B601" s="200"/>
      <c r="C601" s="200"/>
      <c r="D601" s="200"/>
      <c r="E601" s="286"/>
      <c r="F601" s="286"/>
      <c r="G601" s="286"/>
      <c r="H601" s="200"/>
      <c r="I601" s="200"/>
      <c r="J601" s="200"/>
      <c r="K601" s="200"/>
      <c r="L601" s="200"/>
      <c r="M601" s="200"/>
      <c r="N601" s="200"/>
      <c r="O601" s="200"/>
      <c r="P601" s="200"/>
      <c r="Q601" s="200"/>
      <c r="R601" s="200"/>
      <c r="S601" s="200"/>
      <c r="T601" s="200"/>
      <c r="U601" s="200"/>
      <c r="V601" s="200"/>
      <c r="W601" s="200"/>
      <c r="X601" s="200"/>
      <c r="Y601" s="200"/>
      <c r="Z601" s="200"/>
      <c r="AA601" s="200"/>
      <c r="AB601" s="200"/>
      <c r="AC601" s="200"/>
      <c r="AD601" s="200"/>
      <c r="AE601" s="200"/>
      <c r="AF601" s="200"/>
    </row>
    <row r="602" spans="1:32" ht="13">
      <c r="A602" s="200"/>
      <c r="B602" s="200"/>
      <c r="C602" s="200"/>
      <c r="D602" s="200"/>
      <c r="E602" s="286"/>
      <c r="F602" s="286"/>
      <c r="G602" s="286"/>
      <c r="H602" s="200"/>
      <c r="I602" s="200"/>
      <c r="J602" s="200"/>
      <c r="K602" s="200"/>
      <c r="L602" s="200"/>
      <c r="M602" s="200"/>
      <c r="N602" s="200"/>
      <c r="O602" s="200"/>
      <c r="P602" s="200"/>
      <c r="Q602" s="200"/>
      <c r="R602" s="200"/>
      <c r="S602" s="200"/>
      <c r="T602" s="200"/>
      <c r="U602" s="200"/>
      <c r="V602" s="200"/>
      <c r="W602" s="200"/>
      <c r="X602" s="200"/>
      <c r="Y602" s="200"/>
      <c r="Z602" s="200"/>
      <c r="AA602" s="200"/>
      <c r="AB602" s="200"/>
      <c r="AC602" s="200"/>
      <c r="AD602" s="200"/>
      <c r="AE602" s="200"/>
      <c r="AF602" s="200"/>
    </row>
    <row r="603" spans="1:32" ht="13">
      <c r="A603" s="200"/>
      <c r="B603" s="200"/>
      <c r="C603" s="200"/>
      <c r="D603" s="200"/>
      <c r="E603" s="286"/>
      <c r="F603" s="286"/>
      <c r="G603" s="286"/>
      <c r="H603" s="200"/>
      <c r="I603" s="200"/>
      <c r="J603" s="200"/>
      <c r="K603" s="200"/>
      <c r="L603" s="200"/>
      <c r="M603" s="200"/>
      <c r="N603" s="200"/>
      <c r="O603" s="200"/>
      <c r="P603" s="200"/>
      <c r="Q603" s="200"/>
      <c r="R603" s="200"/>
      <c r="S603" s="200"/>
      <c r="T603" s="200"/>
      <c r="U603" s="200"/>
      <c r="V603" s="200"/>
      <c r="W603" s="200"/>
      <c r="X603" s="200"/>
      <c r="Y603" s="200"/>
      <c r="Z603" s="200"/>
      <c r="AA603" s="200"/>
      <c r="AB603" s="200"/>
      <c r="AC603" s="200"/>
      <c r="AD603" s="200"/>
      <c r="AE603" s="200"/>
      <c r="AF603" s="200"/>
    </row>
    <row r="604" spans="1:32" ht="13">
      <c r="A604" s="200"/>
      <c r="B604" s="200"/>
      <c r="C604" s="200"/>
      <c r="D604" s="200"/>
      <c r="E604" s="286"/>
      <c r="F604" s="286"/>
      <c r="G604" s="286"/>
      <c r="H604" s="200"/>
      <c r="I604" s="200"/>
      <c r="J604" s="200"/>
      <c r="K604" s="200"/>
      <c r="L604" s="200"/>
      <c r="M604" s="200"/>
      <c r="N604" s="200"/>
      <c r="O604" s="200"/>
      <c r="P604" s="200"/>
      <c r="Q604" s="200"/>
      <c r="R604" s="200"/>
      <c r="S604" s="200"/>
      <c r="T604" s="200"/>
      <c r="U604" s="200"/>
      <c r="V604" s="200"/>
      <c r="W604" s="200"/>
      <c r="X604" s="200"/>
      <c r="Y604" s="200"/>
      <c r="Z604" s="200"/>
      <c r="AA604" s="200"/>
      <c r="AB604" s="200"/>
      <c r="AC604" s="200"/>
      <c r="AD604" s="200"/>
      <c r="AE604" s="200"/>
      <c r="AF604" s="200"/>
    </row>
    <row r="605" spans="1:32" ht="13">
      <c r="A605" s="200"/>
      <c r="B605" s="200"/>
      <c r="C605" s="200"/>
      <c r="D605" s="200"/>
      <c r="E605" s="286"/>
      <c r="F605" s="286"/>
      <c r="G605" s="286"/>
      <c r="H605" s="200"/>
      <c r="I605" s="200"/>
      <c r="J605" s="200"/>
      <c r="K605" s="200"/>
      <c r="L605" s="200"/>
      <c r="M605" s="200"/>
      <c r="N605" s="200"/>
      <c r="O605" s="200"/>
      <c r="P605" s="200"/>
      <c r="Q605" s="200"/>
      <c r="R605" s="200"/>
      <c r="S605" s="200"/>
      <c r="T605" s="200"/>
      <c r="U605" s="200"/>
      <c r="V605" s="200"/>
      <c r="W605" s="200"/>
      <c r="X605" s="200"/>
      <c r="Y605" s="200"/>
      <c r="Z605" s="200"/>
      <c r="AA605" s="200"/>
      <c r="AB605" s="200"/>
      <c r="AC605" s="200"/>
      <c r="AD605" s="200"/>
      <c r="AE605" s="200"/>
      <c r="AF605" s="200"/>
    </row>
    <row r="606" spans="1:32" ht="13">
      <c r="A606" s="200"/>
      <c r="B606" s="200"/>
      <c r="C606" s="200"/>
      <c r="D606" s="200"/>
      <c r="E606" s="286"/>
      <c r="F606" s="286"/>
      <c r="G606" s="286"/>
      <c r="H606" s="200"/>
      <c r="I606" s="200"/>
      <c r="J606" s="200"/>
      <c r="K606" s="200"/>
      <c r="L606" s="200"/>
      <c r="M606" s="200"/>
      <c r="N606" s="200"/>
      <c r="O606" s="200"/>
      <c r="P606" s="200"/>
      <c r="Q606" s="200"/>
      <c r="R606" s="200"/>
      <c r="S606" s="200"/>
      <c r="T606" s="200"/>
      <c r="U606" s="200"/>
      <c r="V606" s="200"/>
      <c r="W606" s="200"/>
      <c r="X606" s="200"/>
      <c r="Y606" s="200"/>
      <c r="Z606" s="200"/>
      <c r="AA606" s="200"/>
      <c r="AB606" s="200"/>
      <c r="AC606" s="200"/>
      <c r="AD606" s="200"/>
      <c r="AE606" s="200"/>
      <c r="AF606" s="200"/>
    </row>
    <row r="607" spans="1:32" ht="13">
      <c r="A607" s="200"/>
      <c r="B607" s="200"/>
      <c r="C607" s="200"/>
      <c r="D607" s="200"/>
      <c r="E607" s="286"/>
      <c r="F607" s="286"/>
      <c r="G607" s="286"/>
      <c r="H607" s="200"/>
      <c r="I607" s="200"/>
      <c r="J607" s="200"/>
      <c r="K607" s="200"/>
      <c r="L607" s="200"/>
      <c r="M607" s="200"/>
      <c r="N607" s="200"/>
      <c r="O607" s="200"/>
      <c r="P607" s="200"/>
      <c r="Q607" s="200"/>
      <c r="R607" s="200"/>
      <c r="S607" s="200"/>
      <c r="T607" s="200"/>
      <c r="U607" s="200"/>
      <c r="V607" s="200"/>
      <c r="W607" s="200"/>
      <c r="X607" s="200"/>
      <c r="Y607" s="200"/>
      <c r="Z607" s="200"/>
      <c r="AA607" s="200"/>
      <c r="AB607" s="200"/>
      <c r="AC607" s="200"/>
      <c r="AD607" s="200"/>
      <c r="AE607" s="200"/>
      <c r="AF607" s="200"/>
    </row>
    <row r="608" spans="1:32" ht="13">
      <c r="A608" s="200"/>
      <c r="B608" s="200"/>
      <c r="C608" s="200"/>
      <c r="D608" s="200"/>
      <c r="E608" s="286"/>
      <c r="F608" s="286"/>
      <c r="G608" s="286"/>
      <c r="H608" s="200"/>
      <c r="I608" s="200"/>
      <c r="J608" s="200"/>
      <c r="K608" s="200"/>
      <c r="L608" s="200"/>
      <c r="M608" s="200"/>
      <c r="N608" s="200"/>
      <c r="O608" s="200"/>
      <c r="P608" s="200"/>
      <c r="Q608" s="200"/>
      <c r="R608" s="200"/>
      <c r="S608" s="200"/>
      <c r="T608" s="200"/>
      <c r="U608" s="200"/>
      <c r="V608" s="200"/>
      <c r="W608" s="200"/>
      <c r="X608" s="200"/>
      <c r="Y608" s="200"/>
      <c r="Z608" s="200"/>
      <c r="AA608" s="200"/>
      <c r="AB608" s="200"/>
      <c r="AC608" s="200"/>
      <c r="AD608" s="200"/>
      <c r="AE608" s="200"/>
      <c r="AF608" s="200"/>
    </row>
    <row r="609" spans="1:32" ht="13">
      <c r="A609" s="200"/>
      <c r="B609" s="200"/>
      <c r="C609" s="200"/>
      <c r="D609" s="200"/>
      <c r="E609" s="286"/>
      <c r="F609" s="286"/>
      <c r="G609" s="286"/>
      <c r="H609" s="200"/>
      <c r="I609" s="200"/>
      <c r="J609" s="200"/>
      <c r="K609" s="200"/>
      <c r="L609" s="200"/>
      <c r="M609" s="200"/>
      <c r="N609" s="200"/>
      <c r="O609" s="200"/>
      <c r="P609" s="200"/>
      <c r="Q609" s="200"/>
      <c r="R609" s="200"/>
      <c r="S609" s="200"/>
      <c r="T609" s="200"/>
      <c r="U609" s="200"/>
      <c r="V609" s="200"/>
      <c r="W609" s="200"/>
      <c r="X609" s="200"/>
      <c r="Y609" s="200"/>
      <c r="Z609" s="200"/>
      <c r="AA609" s="200"/>
      <c r="AB609" s="200"/>
      <c r="AC609" s="200"/>
      <c r="AD609" s="200"/>
      <c r="AE609" s="200"/>
      <c r="AF609" s="200"/>
    </row>
    <row r="610" spans="1:32" ht="13">
      <c r="A610" s="200"/>
      <c r="B610" s="200"/>
      <c r="C610" s="200"/>
      <c r="D610" s="200"/>
      <c r="E610" s="286"/>
      <c r="F610" s="286"/>
      <c r="G610" s="286"/>
      <c r="H610" s="200"/>
      <c r="I610" s="200"/>
      <c r="J610" s="200"/>
      <c r="K610" s="200"/>
      <c r="L610" s="200"/>
      <c r="M610" s="200"/>
      <c r="N610" s="200"/>
      <c r="O610" s="200"/>
      <c r="P610" s="200"/>
      <c r="Q610" s="200"/>
      <c r="R610" s="200"/>
      <c r="S610" s="200"/>
      <c r="T610" s="200"/>
      <c r="U610" s="200"/>
      <c r="V610" s="200"/>
      <c r="W610" s="200"/>
      <c r="X610" s="200"/>
      <c r="Y610" s="200"/>
      <c r="Z610" s="200"/>
      <c r="AA610" s="200"/>
      <c r="AB610" s="200"/>
      <c r="AC610" s="200"/>
      <c r="AD610" s="200"/>
      <c r="AE610" s="200"/>
      <c r="AF610" s="200"/>
    </row>
    <row r="611" spans="1:32" ht="13">
      <c r="A611" s="200"/>
      <c r="B611" s="200"/>
      <c r="C611" s="200"/>
      <c r="D611" s="200"/>
      <c r="E611" s="286"/>
      <c r="F611" s="286"/>
      <c r="G611" s="286"/>
      <c r="H611" s="200"/>
      <c r="I611" s="200"/>
      <c r="J611" s="200"/>
      <c r="K611" s="200"/>
      <c r="L611" s="200"/>
      <c r="M611" s="200"/>
      <c r="N611" s="200"/>
      <c r="O611" s="200"/>
      <c r="P611" s="200"/>
      <c r="Q611" s="200"/>
      <c r="R611" s="200"/>
      <c r="S611" s="200"/>
      <c r="T611" s="200"/>
      <c r="U611" s="200"/>
      <c r="V611" s="200"/>
      <c r="W611" s="200"/>
      <c r="X611" s="200"/>
      <c r="Y611" s="200"/>
      <c r="Z611" s="200"/>
      <c r="AA611" s="200"/>
      <c r="AB611" s="200"/>
      <c r="AC611" s="200"/>
      <c r="AD611" s="200"/>
      <c r="AE611" s="200"/>
      <c r="AF611" s="200"/>
    </row>
    <row r="612" spans="1:32" ht="13">
      <c r="A612" s="200"/>
      <c r="B612" s="200"/>
      <c r="C612" s="200"/>
      <c r="D612" s="200"/>
      <c r="E612" s="286"/>
      <c r="F612" s="286"/>
      <c r="G612" s="286"/>
      <c r="H612" s="200"/>
      <c r="I612" s="200"/>
      <c r="J612" s="200"/>
      <c r="K612" s="200"/>
      <c r="L612" s="200"/>
      <c r="M612" s="200"/>
      <c r="N612" s="200"/>
      <c r="O612" s="200"/>
      <c r="P612" s="200"/>
      <c r="Q612" s="200"/>
      <c r="R612" s="200"/>
      <c r="S612" s="200"/>
      <c r="T612" s="200"/>
      <c r="U612" s="200"/>
      <c r="V612" s="200"/>
      <c r="W612" s="200"/>
      <c r="X612" s="200"/>
      <c r="Y612" s="200"/>
      <c r="Z612" s="200"/>
      <c r="AA612" s="200"/>
      <c r="AB612" s="200"/>
      <c r="AC612" s="200"/>
      <c r="AD612" s="200"/>
      <c r="AE612" s="200"/>
      <c r="AF612" s="200"/>
    </row>
    <row r="613" spans="1:32" ht="13">
      <c r="A613" s="200"/>
      <c r="B613" s="200"/>
      <c r="C613" s="200"/>
      <c r="D613" s="200"/>
      <c r="E613" s="286"/>
      <c r="F613" s="286"/>
      <c r="G613" s="286"/>
      <c r="H613" s="200"/>
      <c r="I613" s="200"/>
      <c r="J613" s="200"/>
      <c r="K613" s="200"/>
      <c r="L613" s="200"/>
      <c r="M613" s="200"/>
      <c r="N613" s="200"/>
      <c r="O613" s="200"/>
      <c r="P613" s="200"/>
      <c r="Q613" s="200"/>
      <c r="R613" s="200"/>
      <c r="S613" s="200"/>
      <c r="T613" s="200"/>
      <c r="U613" s="200"/>
      <c r="V613" s="200"/>
      <c r="W613" s="200"/>
      <c r="X613" s="200"/>
      <c r="Y613" s="200"/>
      <c r="Z613" s="200"/>
      <c r="AA613" s="200"/>
      <c r="AB613" s="200"/>
      <c r="AC613" s="200"/>
      <c r="AD613" s="200"/>
      <c r="AE613" s="200"/>
      <c r="AF613" s="200"/>
    </row>
    <row r="614" spans="1:32" ht="13">
      <c r="A614" s="200"/>
      <c r="B614" s="200"/>
      <c r="C614" s="200"/>
      <c r="D614" s="200"/>
      <c r="E614" s="286"/>
      <c r="F614" s="286"/>
      <c r="G614" s="286"/>
      <c r="H614" s="200"/>
      <c r="I614" s="200"/>
      <c r="J614" s="200"/>
      <c r="K614" s="200"/>
      <c r="L614" s="200"/>
      <c r="M614" s="200"/>
      <c r="N614" s="200"/>
      <c r="O614" s="200"/>
      <c r="P614" s="200"/>
      <c r="Q614" s="200"/>
      <c r="R614" s="200"/>
      <c r="S614" s="200"/>
      <c r="T614" s="200"/>
      <c r="U614" s="200"/>
      <c r="V614" s="200"/>
      <c r="W614" s="200"/>
      <c r="X614" s="200"/>
      <c r="Y614" s="200"/>
      <c r="Z614" s="200"/>
      <c r="AA614" s="200"/>
      <c r="AB614" s="200"/>
      <c r="AC614" s="200"/>
      <c r="AD614" s="200"/>
      <c r="AE614" s="200"/>
      <c r="AF614" s="200"/>
    </row>
    <row r="615" spans="1:32" ht="13">
      <c r="A615" s="200"/>
      <c r="B615" s="200"/>
      <c r="C615" s="200"/>
      <c r="D615" s="200"/>
      <c r="E615" s="286"/>
      <c r="F615" s="286"/>
      <c r="G615" s="286"/>
      <c r="H615" s="200"/>
      <c r="I615" s="200"/>
      <c r="J615" s="200"/>
      <c r="K615" s="200"/>
      <c r="L615" s="200"/>
      <c r="M615" s="200"/>
      <c r="N615" s="200"/>
      <c r="O615" s="200"/>
      <c r="P615" s="200"/>
      <c r="Q615" s="200"/>
      <c r="R615" s="200"/>
      <c r="S615" s="200"/>
      <c r="T615" s="200"/>
      <c r="U615" s="200"/>
      <c r="V615" s="200"/>
      <c r="W615" s="200"/>
      <c r="X615" s="200"/>
      <c r="Y615" s="200"/>
      <c r="Z615" s="200"/>
      <c r="AA615" s="200"/>
      <c r="AB615" s="200"/>
      <c r="AC615" s="200"/>
      <c r="AD615" s="200"/>
      <c r="AE615" s="200"/>
      <c r="AF615" s="200"/>
    </row>
    <row r="616" spans="1:32" ht="13">
      <c r="A616" s="200"/>
      <c r="B616" s="200"/>
      <c r="C616" s="200"/>
      <c r="D616" s="200"/>
      <c r="E616" s="286"/>
      <c r="F616" s="286"/>
      <c r="G616" s="286"/>
      <c r="H616" s="200"/>
      <c r="I616" s="200"/>
      <c r="J616" s="200"/>
      <c r="K616" s="200"/>
      <c r="L616" s="200"/>
      <c r="M616" s="200"/>
      <c r="N616" s="200"/>
      <c r="O616" s="200"/>
      <c r="P616" s="200"/>
      <c r="Q616" s="200"/>
      <c r="R616" s="200"/>
      <c r="S616" s="200"/>
      <c r="T616" s="200"/>
      <c r="U616" s="200"/>
      <c r="V616" s="200"/>
      <c r="W616" s="200"/>
      <c r="X616" s="200"/>
      <c r="Y616" s="200"/>
      <c r="Z616" s="200"/>
      <c r="AA616" s="200"/>
      <c r="AB616" s="200"/>
      <c r="AC616" s="200"/>
      <c r="AD616" s="200"/>
      <c r="AE616" s="200"/>
      <c r="AF616" s="200"/>
    </row>
    <row r="617" spans="1:32" ht="13">
      <c r="A617" s="200"/>
      <c r="B617" s="200"/>
      <c r="C617" s="200"/>
      <c r="D617" s="200"/>
      <c r="E617" s="286"/>
      <c r="F617" s="286"/>
      <c r="G617" s="286"/>
      <c r="H617" s="200"/>
      <c r="I617" s="200"/>
      <c r="J617" s="200"/>
      <c r="K617" s="200"/>
      <c r="L617" s="200"/>
      <c r="M617" s="200"/>
      <c r="N617" s="200"/>
      <c r="O617" s="200"/>
      <c r="P617" s="200"/>
      <c r="Q617" s="200"/>
      <c r="R617" s="200"/>
      <c r="S617" s="200"/>
      <c r="T617" s="200"/>
      <c r="U617" s="200"/>
      <c r="V617" s="200"/>
      <c r="W617" s="200"/>
      <c r="X617" s="200"/>
      <c r="Y617" s="200"/>
      <c r="Z617" s="200"/>
      <c r="AA617" s="200"/>
      <c r="AB617" s="200"/>
      <c r="AC617" s="200"/>
      <c r="AD617" s="200"/>
      <c r="AE617" s="200"/>
      <c r="AF617" s="200"/>
    </row>
    <row r="618" spans="1:32" ht="13">
      <c r="A618" s="200"/>
      <c r="B618" s="200"/>
      <c r="C618" s="200"/>
      <c r="D618" s="200"/>
      <c r="E618" s="286"/>
      <c r="F618" s="286"/>
      <c r="G618" s="286"/>
      <c r="H618" s="200"/>
      <c r="I618" s="200"/>
      <c r="J618" s="200"/>
      <c r="K618" s="200"/>
      <c r="L618" s="200"/>
      <c r="M618" s="200"/>
      <c r="N618" s="200"/>
      <c r="O618" s="200"/>
      <c r="P618" s="200"/>
      <c r="Q618" s="200"/>
      <c r="R618" s="200"/>
      <c r="S618" s="200"/>
      <c r="T618" s="200"/>
      <c r="U618" s="200"/>
      <c r="V618" s="200"/>
      <c r="W618" s="200"/>
      <c r="X618" s="200"/>
      <c r="Y618" s="200"/>
      <c r="Z618" s="200"/>
      <c r="AA618" s="200"/>
      <c r="AB618" s="200"/>
      <c r="AC618" s="200"/>
      <c r="AD618" s="200"/>
      <c r="AE618" s="200"/>
      <c r="AF618" s="200"/>
    </row>
    <row r="619" spans="1:32" ht="13">
      <c r="A619" s="200"/>
      <c r="B619" s="200"/>
      <c r="C619" s="200"/>
      <c r="D619" s="200"/>
      <c r="E619" s="286"/>
      <c r="F619" s="286"/>
      <c r="G619" s="286"/>
      <c r="H619" s="200"/>
      <c r="I619" s="200"/>
      <c r="J619" s="200"/>
      <c r="K619" s="200"/>
      <c r="L619" s="200"/>
      <c r="M619" s="200"/>
      <c r="N619" s="200"/>
      <c r="O619" s="200"/>
      <c r="P619" s="200"/>
      <c r="Q619" s="200"/>
      <c r="R619" s="200"/>
      <c r="S619" s="200"/>
      <c r="T619" s="200"/>
      <c r="U619" s="200"/>
      <c r="V619" s="200"/>
      <c r="W619" s="200"/>
      <c r="X619" s="200"/>
      <c r="Y619" s="200"/>
      <c r="Z619" s="200"/>
      <c r="AA619" s="200"/>
      <c r="AB619" s="200"/>
      <c r="AC619" s="200"/>
      <c r="AD619" s="200"/>
      <c r="AE619" s="200"/>
      <c r="AF619" s="200"/>
    </row>
    <row r="620" spans="1:32" ht="13">
      <c r="A620" s="200"/>
      <c r="B620" s="200"/>
      <c r="C620" s="200"/>
      <c r="D620" s="200"/>
      <c r="E620" s="286"/>
      <c r="F620" s="286"/>
      <c r="G620" s="286"/>
      <c r="H620" s="200"/>
      <c r="I620" s="200"/>
      <c r="J620" s="200"/>
      <c r="K620" s="200"/>
      <c r="L620" s="200"/>
      <c r="M620" s="200"/>
      <c r="N620" s="200"/>
      <c r="O620" s="200"/>
      <c r="P620" s="200"/>
      <c r="Q620" s="200"/>
      <c r="R620" s="200"/>
      <c r="S620" s="200"/>
      <c r="T620" s="200"/>
      <c r="U620" s="200"/>
      <c r="V620" s="200"/>
      <c r="W620" s="200"/>
      <c r="X620" s="200"/>
      <c r="Y620" s="200"/>
      <c r="Z620" s="200"/>
      <c r="AA620" s="200"/>
      <c r="AB620" s="200"/>
      <c r="AC620" s="200"/>
      <c r="AD620" s="200"/>
      <c r="AE620" s="200"/>
      <c r="AF620" s="200"/>
    </row>
    <row r="621" spans="1:32" ht="13">
      <c r="A621" s="200"/>
      <c r="B621" s="200"/>
      <c r="C621" s="200"/>
      <c r="D621" s="200"/>
      <c r="E621" s="286"/>
      <c r="F621" s="286"/>
      <c r="G621" s="286"/>
      <c r="H621" s="200"/>
      <c r="I621" s="200"/>
      <c r="J621" s="200"/>
      <c r="K621" s="200"/>
      <c r="L621" s="200"/>
      <c r="M621" s="200"/>
      <c r="N621" s="200"/>
      <c r="O621" s="200"/>
      <c r="P621" s="200"/>
      <c r="Q621" s="200"/>
      <c r="R621" s="200"/>
      <c r="S621" s="200"/>
      <c r="T621" s="200"/>
      <c r="U621" s="200"/>
      <c r="V621" s="200"/>
      <c r="W621" s="200"/>
      <c r="X621" s="200"/>
      <c r="Y621" s="200"/>
      <c r="Z621" s="200"/>
      <c r="AA621" s="200"/>
      <c r="AB621" s="200"/>
      <c r="AC621" s="200"/>
      <c r="AD621" s="200"/>
      <c r="AE621" s="200"/>
      <c r="AF621" s="200"/>
    </row>
    <row r="622" spans="1:32" ht="13">
      <c r="A622" s="200"/>
      <c r="B622" s="200"/>
      <c r="C622" s="200"/>
      <c r="D622" s="200"/>
      <c r="E622" s="286"/>
      <c r="F622" s="286"/>
      <c r="G622" s="286"/>
      <c r="H622" s="200"/>
      <c r="I622" s="200"/>
      <c r="J622" s="200"/>
      <c r="K622" s="200"/>
      <c r="L622" s="200"/>
      <c r="M622" s="200"/>
      <c r="N622" s="200"/>
      <c r="O622" s="200"/>
      <c r="P622" s="200"/>
      <c r="Q622" s="200"/>
      <c r="R622" s="200"/>
      <c r="S622" s="200"/>
      <c r="T622" s="200"/>
      <c r="U622" s="200"/>
      <c r="V622" s="200"/>
      <c r="W622" s="200"/>
      <c r="X622" s="200"/>
      <c r="Y622" s="200"/>
      <c r="Z622" s="200"/>
      <c r="AA622" s="200"/>
      <c r="AB622" s="200"/>
      <c r="AC622" s="200"/>
      <c r="AD622" s="200"/>
      <c r="AE622" s="200"/>
      <c r="AF622" s="200"/>
    </row>
    <row r="623" spans="1:32" ht="13">
      <c r="A623" s="200"/>
      <c r="B623" s="200"/>
      <c r="C623" s="200"/>
      <c r="D623" s="200"/>
      <c r="E623" s="286"/>
      <c r="F623" s="286"/>
      <c r="G623" s="286"/>
      <c r="H623" s="200"/>
      <c r="I623" s="200"/>
      <c r="J623" s="200"/>
      <c r="K623" s="200"/>
      <c r="L623" s="200"/>
      <c r="M623" s="200"/>
      <c r="N623" s="200"/>
      <c r="O623" s="200"/>
      <c r="P623" s="200"/>
      <c r="Q623" s="200"/>
      <c r="R623" s="200"/>
      <c r="S623" s="200"/>
      <c r="T623" s="200"/>
      <c r="U623" s="200"/>
      <c r="V623" s="200"/>
      <c r="W623" s="200"/>
      <c r="X623" s="200"/>
      <c r="Y623" s="200"/>
      <c r="Z623" s="200"/>
      <c r="AA623" s="200"/>
      <c r="AB623" s="200"/>
      <c r="AC623" s="200"/>
      <c r="AD623" s="200"/>
      <c r="AE623" s="200"/>
      <c r="AF623" s="200"/>
    </row>
    <row r="624" spans="1:32" ht="13">
      <c r="A624" s="200"/>
      <c r="B624" s="200"/>
      <c r="C624" s="200"/>
      <c r="D624" s="200"/>
      <c r="E624" s="286"/>
      <c r="F624" s="286"/>
      <c r="G624" s="286"/>
      <c r="H624" s="200"/>
      <c r="I624" s="200"/>
      <c r="J624" s="200"/>
      <c r="K624" s="200"/>
      <c r="L624" s="200"/>
      <c r="M624" s="200"/>
      <c r="N624" s="200"/>
      <c r="O624" s="200"/>
      <c r="P624" s="200"/>
      <c r="Q624" s="200"/>
      <c r="R624" s="200"/>
      <c r="S624" s="200"/>
      <c r="T624" s="200"/>
      <c r="U624" s="200"/>
      <c r="V624" s="200"/>
      <c r="W624" s="200"/>
      <c r="X624" s="200"/>
      <c r="Y624" s="200"/>
      <c r="Z624" s="200"/>
      <c r="AA624" s="200"/>
      <c r="AB624" s="200"/>
      <c r="AC624" s="200"/>
      <c r="AD624" s="200"/>
      <c r="AE624" s="200"/>
      <c r="AF624" s="200"/>
    </row>
    <row r="625" spans="1:32" ht="13">
      <c r="A625" s="200"/>
      <c r="B625" s="200"/>
      <c r="C625" s="200"/>
      <c r="D625" s="200"/>
      <c r="E625" s="286"/>
      <c r="F625" s="286"/>
      <c r="G625" s="286"/>
      <c r="H625" s="200"/>
      <c r="I625" s="200"/>
      <c r="J625" s="200"/>
      <c r="K625" s="200"/>
      <c r="L625" s="200"/>
      <c r="M625" s="200"/>
      <c r="N625" s="200"/>
      <c r="O625" s="200"/>
      <c r="P625" s="200"/>
      <c r="Q625" s="200"/>
      <c r="R625" s="200"/>
      <c r="S625" s="200"/>
      <c r="T625" s="200"/>
      <c r="U625" s="200"/>
      <c r="V625" s="200"/>
      <c r="W625" s="200"/>
      <c r="X625" s="200"/>
      <c r="Y625" s="200"/>
      <c r="Z625" s="200"/>
      <c r="AA625" s="200"/>
      <c r="AB625" s="200"/>
      <c r="AC625" s="200"/>
      <c r="AD625" s="200"/>
      <c r="AE625" s="200"/>
      <c r="AF625" s="200"/>
    </row>
    <row r="626" spans="1:32" ht="13">
      <c r="A626" s="200"/>
      <c r="B626" s="200"/>
      <c r="C626" s="200"/>
      <c r="D626" s="200"/>
      <c r="E626" s="286"/>
      <c r="F626" s="286"/>
      <c r="G626" s="286"/>
      <c r="H626" s="200"/>
      <c r="I626" s="200"/>
      <c r="J626" s="200"/>
      <c r="K626" s="200"/>
      <c r="L626" s="200"/>
      <c r="M626" s="200"/>
      <c r="N626" s="200"/>
      <c r="O626" s="200"/>
      <c r="P626" s="200"/>
      <c r="Q626" s="200"/>
      <c r="R626" s="200"/>
      <c r="S626" s="200"/>
      <c r="T626" s="200"/>
      <c r="U626" s="200"/>
      <c r="V626" s="200"/>
      <c r="W626" s="200"/>
      <c r="X626" s="200"/>
      <c r="Y626" s="200"/>
      <c r="Z626" s="200"/>
      <c r="AA626" s="200"/>
      <c r="AB626" s="200"/>
      <c r="AC626" s="200"/>
      <c r="AD626" s="200"/>
      <c r="AE626" s="200"/>
      <c r="AF626" s="200"/>
    </row>
    <row r="627" spans="1:32" ht="13">
      <c r="A627" s="200"/>
      <c r="B627" s="200"/>
      <c r="C627" s="200"/>
      <c r="D627" s="200"/>
      <c r="E627" s="286"/>
      <c r="F627" s="286"/>
      <c r="G627" s="286"/>
      <c r="H627" s="200"/>
      <c r="I627" s="200"/>
      <c r="J627" s="200"/>
      <c r="K627" s="200"/>
      <c r="L627" s="200"/>
      <c r="M627" s="200"/>
      <c r="N627" s="200"/>
      <c r="O627" s="200"/>
      <c r="P627" s="200"/>
      <c r="Q627" s="200"/>
      <c r="R627" s="200"/>
      <c r="S627" s="200"/>
      <c r="T627" s="200"/>
      <c r="U627" s="200"/>
      <c r="V627" s="200"/>
      <c r="W627" s="200"/>
      <c r="X627" s="200"/>
      <c r="Y627" s="200"/>
      <c r="Z627" s="200"/>
      <c r="AA627" s="200"/>
      <c r="AB627" s="200"/>
      <c r="AC627" s="200"/>
      <c r="AD627" s="200"/>
      <c r="AE627" s="200"/>
      <c r="AF627" s="200"/>
    </row>
    <row r="628" spans="1:32" ht="13">
      <c r="A628" s="200"/>
      <c r="B628" s="200"/>
      <c r="C628" s="200"/>
      <c r="D628" s="200"/>
      <c r="E628" s="286"/>
      <c r="F628" s="286"/>
      <c r="G628" s="286"/>
      <c r="H628" s="200"/>
      <c r="I628" s="200"/>
      <c r="J628" s="200"/>
      <c r="K628" s="200"/>
      <c r="L628" s="200"/>
      <c r="M628" s="200"/>
      <c r="N628" s="200"/>
      <c r="O628" s="200"/>
      <c r="P628" s="200"/>
      <c r="Q628" s="200"/>
      <c r="R628" s="200"/>
      <c r="S628" s="200"/>
      <c r="T628" s="200"/>
      <c r="U628" s="200"/>
      <c r="V628" s="200"/>
      <c r="W628" s="200"/>
      <c r="X628" s="200"/>
      <c r="Y628" s="200"/>
      <c r="Z628" s="200"/>
      <c r="AA628" s="200"/>
      <c r="AB628" s="200"/>
      <c r="AC628" s="200"/>
      <c r="AD628" s="200"/>
      <c r="AE628" s="200"/>
      <c r="AF628" s="200"/>
    </row>
    <row r="629" spans="1:32" ht="13">
      <c r="A629" s="200"/>
      <c r="B629" s="200"/>
      <c r="C629" s="200"/>
      <c r="D629" s="200"/>
      <c r="E629" s="286"/>
      <c r="F629" s="286"/>
      <c r="G629" s="286"/>
      <c r="H629" s="200"/>
      <c r="I629" s="200"/>
      <c r="J629" s="200"/>
      <c r="K629" s="200"/>
      <c r="L629" s="200"/>
      <c r="M629" s="200"/>
      <c r="N629" s="200"/>
      <c r="O629" s="200"/>
      <c r="P629" s="200"/>
      <c r="Q629" s="200"/>
      <c r="R629" s="200"/>
      <c r="S629" s="200"/>
      <c r="T629" s="200"/>
      <c r="U629" s="200"/>
      <c r="V629" s="200"/>
      <c r="W629" s="200"/>
      <c r="X629" s="200"/>
      <c r="Y629" s="200"/>
      <c r="Z629" s="200"/>
      <c r="AA629" s="200"/>
      <c r="AB629" s="200"/>
      <c r="AC629" s="200"/>
      <c r="AD629" s="200"/>
      <c r="AE629" s="200"/>
      <c r="AF629" s="200"/>
    </row>
    <row r="630" spans="1:32" ht="13">
      <c r="A630" s="200"/>
      <c r="B630" s="200"/>
      <c r="C630" s="200"/>
      <c r="D630" s="200"/>
      <c r="E630" s="286"/>
      <c r="F630" s="286"/>
      <c r="G630" s="286"/>
      <c r="H630" s="200"/>
      <c r="I630" s="200"/>
      <c r="J630" s="200"/>
      <c r="K630" s="200"/>
      <c r="L630" s="200"/>
      <c r="M630" s="200"/>
      <c r="N630" s="200"/>
      <c r="O630" s="200"/>
      <c r="P630" s="200"/>
      <c r="Q630" s="200"/>
      <c r="R630" s="200"/>
      <c r="S630" s="200"/>
      <c r="T630" s="200"/>
      <c r="U630" s="200"/>
      <c r="V630" s="200"/>
      <c r="W630" s="200"/>
      <c r="X630" s="200"/>
      <c r="Y630" s="200"/>
      <c r="Z630" s="200"/>
      <c r="AA630" s="200"/>
      <c r="AB630" s="200"/>
      <c r="AC630" s="200"/>
      <c r="AD630" s="200"/>
      <c r="AE630" s="200"/>
      <c r="AF630" s="200"/>
    </row>
    <row r="631" spans="1:32" ht="13">
      <c r="A631" s="200"/>
      <c r="B631" s="200"/>
      <c r="C631" s="200"/>
      <c r="D631" s="200"/>
      <c r="E631" s="286"/>
      <c r="F631" s="286"/>
      <c r="G631" s="286"/>
      <c r="H631" s="200"/>
      <c r="I631" s="200"/>
      <c r="J631" s="200"/>
      <c r="K631" s="200"/>
      <c r="L631" s="200"/>
      <c r="M631" s="200"/>
      <c r="N631" s="200"/>
      <c r="O631" s="200"/>
      <c r="P631" s="200"/>
      <c r="Q631" s="200"/>
      <c r="R631" s="200"/>
      <c r="S631" s="200"/>
      <c r="T631" s="200"/>
      <c r="U631" s="200"/>
      <c r="V631" s="200"/>
      <c r="W631" s="200"/>
      <c r="X631" s="200"/>
      <c r="Y631" s="200"/>
      <c r="Z631" s="200"/>
      <c r="AA631" s="200"/>
      <c r="AB631" s="200"/>
      <c r="AC631" s="200"/>
      <c r="AD631" s="200"/>
      <c r="AE631" s="200"/>
      <c r="AF631" s="200"/>
    </row>
    <row r="632" spans="1:32" ht="13">
      <c r="A632" s="200"/>
      <c r="B632" s="200"/>
      <c r="C632" s="200"/>
      <c r="D632" s="200"/>
      <c r="E632" s="286"/>
      <c r="F632" s="286"/>
      <c r="G632" s="286"/>
      <c r="H632" s="200"/>
      <c r="I632" s="200"/>
      <c r="J632" s="200"/>
      <c r="K632" s="200"/>
      <c r="L632" s="200"/>
      <c r="M632" s="200"/>
      <c r="N632" s="200"/>
      <c r="O632" s="200"/>
      <c r="P632" s="200"/>
      <c r="Q632" s="200"/>
      <c r="R632" s="200"/>
      <c r="S632" s="200"/>
      <c r="T632" s="200"/>
      <c r="U632" s="200"/>
      <c r="V632" s="200"/>
      <c r="W632" s="200"/>
      <c r="X632" s="200"/>
      <c r="Y632" s="200"/>
      <c r="Z632" s="200"/>
      <c r="AA632" s="200"/>
      <c r="AB632" s="200"/>
      <c r="AC632" s="200"/>
      <c r="AD632" s="200"/>
      <c r="AE632" s="200"/>
      <c r="AF632" s="200"/>
    </row>
    <row r="633" spans="1:32" ht="13">
      <c r="A633" s="200"/>
      <c r="B633" s="200"/>
      <c r="C633" s="200"/>
      <c r="D633" s="200"/>
      <c r="E633" s="286"/>
      <c r="F633" s="286"/>
      <c r="G633" s="286"/>
      <c r="H633" s="200"/>
      <c r="I633" s="200"/>
      <c r="J633" s="200"/>
      <c r="K633" s="200"/>
      <c r="L633" s="200"/>
      <c r="M633" s="200"/>
      <c r="N633" s="200"/>
      <c r="O633" s="200"/>
      <c r="P633" s="200"/>
      <c r="Q633" s="200"/>
      <c r="R633" s="200"/>
      <c r="S633" s="200"/>
      <c r="T633" s="200"/>
      <c r="U633" s="200"/>
      <c r="V633" s="200"/>
      <c r="W633" s="200"/>
      <c r="X633" s="200"/>
      <c r="Y633" s="200"/>
      <c r="Z633" s="200"/>
      <c r="AA633" s="200"/>
      <c r="AB633" s="200"/>
      <c r="AC633" s="200"/>
      <c r="AD633" s="200"/>
      <c r="AE633" s="200"/>
      <c r="AF633" s="200"/>
    </row>
    <row r="634" spans="1:32" ht="13">
      <c r="A634" s="200"/>
      <c r="B634" s="200"/>
      <c r="C634" s="200"/>
      <c r="D634" s="200"/>
      <c r="E634" s="286"/>
      <c r="F634" s="286"/>
      <c r="G634" s="286"/>
      <c r="H634" s="200"/>
      <c r="I634" s="200"/>
      <c r="J634" s="200"/>
      <c r="K634" s="200"/>
      <c r="L634" s="200"/>
      <c r="M634" s="200"/>
      <c r="N634" s="200"/>
      <c r="O634" s="200"/>
      <c r="P634" s="200"/>
      <c r="Q634" s="200"/>
      <c r="R634" s="200"/>
      <c r="S634" s="200"/>
      <c r="T634" s="200"/>
      <c r="U634" s="200"/>
      <c r="V634" s="200"/>
      <c r="W634" s="200"/>
      <c r="X634" s="200"/>
      <c r="Y634" s="200"/>
      <c r="Z634" s="200"/>
      <c r="AA634" s="200"/>
      <c r="AB634" s="200"/>
      <c r="AC634" s="200"/>
      <c r="AD634" s="200"/>
      <c r="AE634" s="200"/>
      <c r="AF634" s="200"/>
    </row>
    <row r="635" spans="1:32" ht="13">
      <c r="A635" s="200"/>
      <c r="B635" s="200"/>
      <c r="C635" s="200"/>
      <c r="D635" s="200"/>
      <c r="E635" s="286"/>
      <c r="F635" s="286"/>
      <c r="G635" s="286"/>
      <c r="H635" s="200"/>
      <c r="I635" s="200"/>
      <c r="J635" s="200"/>
      <c r="K635" s="200"/>
      <c r="L635" s="200"/>
      <c r="M635" s="200"/>
      <c r="N635" s="200"/>
      <c r="O635" s="200"/>
      <c r="P635" s="200"/>
      <c r="Q635" s="200"/>
      <c r="R635" s="200"/>
      <c r="S635" s="200"/>
      <c r="T635" s="200"/>
      <c r="U635" s="200"/>
      <c r="V635" s="200"/>
      <c r="W635" s="200"/>
      <c r="X635" s="200"/>
      <c r="Y635" s="200"/>
      <c r="Z635" s="200"/>
      <c r="AA635" s="200"/>
      <c r="AB635" s="200"/>
      <c r="AC635" s="200"/>
      <c r="AD635" s="200"/>
      <c r="AE635" s="200"/>
      <c r="AF635" s="200"/>
    </row>
    <row r="636" spans="1:32" ht="13">
      <c r="A636" s="200"/>
      <c r="B636" s="200"/>
      <c r="C636" s="200"/>
      <c r="D636" s="200"/>
      <c r="E636" s="286"/>
      <c r="F636" s="286"/>
      <c r="G636" s="286"/>
      <c r="H636" s="200"/>
      <c r="I636" s="200"/>
      <c r="J636" s="200"/>
      <c r="K636" s="200"/>
      <c r="L636" s="200"/>
      <c r="M636" s="200"/>
      <c r="N636" s="200"/>
      <c r="O636" s="200"/>
      <c r="P636" s="200"/>
      <c r="Q636" s="200"/>
      <c r="R636" s="200"/>
      <c r="S636" s="200"/>
      <c r="T636" s="200"/>
      <c r="U636" s="200"/>
      <c r="V636" s="200"/>
      <c r="W636" s="200"/>
      <c r="X636" s="200"/>
      <c r="Y636" s="200"/>
      <c r="Z636" s="200"/>
      <c r="AA636" s="200"/>
      <c r="AB636" s="200"/>
      <c r="AC636" s="200"/>
      <c r="AD636" s="200"/>
      <c r="AE636" s="200"/>
      <c r="AF636" s="200"/>
    </row>
    <row r="637" spans="1:32" ht="13">
      <c r="A637" s="200"/>
      <c r="B637" s="200"/>
      <c r="C637" s="200"/>
      <c r="D637" s="200"/>
      <c r="E637" s="286"/>
      <c r="F637" s="286"/>
      <c r="G637" s="286"/>
      <c r="H637" s="200"/>
      <c r="I637" s="200"/>
      <c r="J637" s="200"/>
      <c r="K637" s="200"/>
      <c r="L637" s="200"/>
      <c r="M637" s="200"/>
      <c r="N637" s="200"/>
      <c r="O637" s="200"/>
      <c r="P637" s="200"/>
      <c r="Q637" s="200"/>
      <c r="R637" s="200"/>
      <c r="S637" s="200"/>
      <c r="T637" s="200"/>
      <c r="U637" s="200"/>
      <c r="V637" s="200"/>
      <c r="W637" s="200"/>
      <c r="X637" s="200"/>
      <c r="Y637" s="200"/>
      <c r="Z637" s="200"/>
      <c r="AA637" s="200"/>
      <c r="AB637" s="200"/>
      <c r="AC637" s="200"/>
      <c r="AD637" s="200"/>
      <c r="AE637" s="200"/>
      <c r="AF637" s="200"/>
    </row>
    <row r="638" spans="1:32" ht="13">
      <c r="A638" s="200"/>
      <c r="B638" s="200"/>
      <c r="C638" s="200"/>
      <c r="D638" s="200"/>
      <c r="E638" s="286"/>
      <c r="F638" s="286"/>
      <c r="G638" s="286"/>
      <c r="H638" s="200"/>
      <c r="I638" s="200"/>
      <c r="J638" s="200"/>
      <c r="K638" s="200"/>
      <c r="L638" s="200"/>
      <c r="M638" s="200"/>
      <c r="N638" s="200"/>
      <c r="O638" s="200"/>
      <c r="P638" s="200"/>
      <c r="Q638" s="200"/>
      <c r="R638" s="200"/>
      <c r="S638" s="200"/>
      <c r="T638" s="200"/>
      <c r="U638" s="200"/>
      <c r="V638" s="200"/>
      <c r="W638" s="200"/>
      <c r="X638" s="200"/>
      <c r="Y638" s="200"/>
      <c r="Z638" s="200"/>
      <c r="AA638" s="200"/>
      <c r="AB638" s="200"/>
      <c r="AC638" s="200"/>
      <c r="AD638" s="200"/>
      <c r="AE638" s="200"/>
      <c r="AF638" s="200"/>
    </row>
    <row r="639" spans="1:32" ht="13">
      <c r="A639" s="200"/>
      <c r="B639" s="200"/>
      <c r="C639" s="200"/>
      <c r="D639" s="200"/>
      <c r="E639" s="286"/>
      <c r="F639" s="286"/>
      <c r="G639" s="286"/>
      <c r="H639" s="200"/>
      <c r="I639" s="200"/>
      <c r="J639" s="200"/>
      <c r="K639" s="200"/>
      <c r="L639" s="200"/>
      <c r="M639" s="200"/>
      <c r="N639" s="200"/>
      <c r="O639" s="200"/>
      <c r="P639" s="200"/>
      <c r="Q639" s="200"/>
      <c r="R639" s="200"/>
      <c r="S639" s="200"/>
      <c r="T639" s="200"/>
      <c r="U639" s="200"/>
      <c r="V639" s="200"/>
      <c r="W639" s="200"/>
      <c r="X639" s="200"/>
      <c r="Y639" s="200"/>
      <c r="Z639" s="200"/>
      <c r="AA639" s="200"/>
      <c r="AB639" s="200"/>
      <c r="AC639" s="200"/>
      <c r="AD639" s="200"/>
      <c r="AE639" s="200"/>
      <c r="AF639" s="200"/>
    </row>
    <row r="640" spans="1:32" ht="13">
      <c r="A640" s="200"/>
      <c r="B640" s="200"/>
      <c r="C640" s="200"/>
      <c r="D640" s="200"/>
      <c r="E640" s="286"/>
      <c r="F640" s="286"/>
      <c r="G640" s="286"/>
      <c r="H640" s="200"/>
      <c r="I640" s="200"/>
      <c r="J640" s="200"/>
      <c r="K640" s="200"/>
      <c r="L640" s="200"/>
      <c r="M640" s="200"/>
      <c r="N640" s="200"/>
      <c r="O640" s="200"/>
      <c r="P640" s="200"/>
      <c r="Q640" s="200"/>
      <c r="R640" s="200"/>
      <c r="S640" s="200"/>
      <c r="T640" s="200"/>
      <c r="U640" s="200"/>
      <c r="V640" s="200"/>
      <c r="W640" s="200"/>
      <c r="X640" s="200"/>
      <c r="Y640" s="200"/>
      <c r="Z640" s="200"/>
      <c r="AA640" s="200"/>
      <c r="AB640" s="200"/>
      <c r="AC640" s="200"/>
      <c r="AD640" s="200"/>
      <c r="AE640" s="200"/>
      <c r="AF640" s="200"/>
    </row>
    <row r="641" spans="1:32" ht="13">
      <c r="A641" s="200"/>
      <c r="B641" s="200"/>
      <c r="C641" s="200"/>
      <c r="D641" s="200"/>
      <c r="E641" s="286"/>
      <c r="F641" s="286"/>
      <c r="G641" s="286"/>
      <c r="H641" s="200"/>
      <c r="I641" s="200"/>
      <c r="J641" s="200"/>
      <c r="K641" s="200"/>
      <c r="L641" s="200"/>
      <c r="M641" s="200"/>
      <c r="N641" s="200"/>
      <c r="O641" s="200"/>
      <c r="P641" s="200"/>
      <c r="Q641" s="200"/>
      <c r="R641" s="200"/>
      <c r="S641" s="200"/>
      <c r="T641" s="200"/>
      <c r="U641" s="200"/>
      <c r="V641" s="200"/>
      <c r="W641" s="200"/>
      <c r="X641" s="200"/>
      <c r="Y641" s="200"/>
      <c r="Z641" s="200"/>
      <c r="AA641" s="200"/>
      <c r="AB641" s="200"/>
      <c r="AC641" s="200"/>
      <c r="AD641" s="200"/>
      <c r="AE641" s="200"/>
      <c r="AF641" s="200"/>
    </row>
    <row r="642" spans="1:32" ht="13">
      <c r="A642" s="200"/>
      <c r="B642" s="200"/>
      <c r="C642" s="200"/>
      <c r="D642" s="200"/>
      <c r="E642" s="286"/>
      <c r="F642" s="286"/>
      <c r="G642" s="286"/>
      <c r="H642" s="200"/>
      <c r="I642" s="200"/>
      <c r="J642" s="200"/>
      <c r="K642" s="200"/>
      <c r="L642" s="200"/>
      <c r="M642" s="200"/>
      <c r="N642" s="200"/>
      <c r="O642" s="200"/>
      <c r="P642" s="200"/>
      <c r="Q642" s="200"/>
      <c r="R642" s="200"/>
      <c r="S642" s="200"/>
      <c r="T642" s="200"/>
      <c r="U642" s="200"/>
      <c r="V642" s="200"/>
      <c r="W642" s="200"/>
      <c r="X642" s="200"/>
      <c r="Y642" s="200"/>
      <c r="Z642" s="200"/>
      <c r="AA642" s="200"/>
      <c r="AB642" s="200"/>
      <c r="AC642" s="200"/>
      <c r="AD642" s="200"/>
      <c r="AE642" s="200"/>
      <c r="AF642" s="200"/>
    </row>
    <row r="643" spans="1:32" ht="13">
      <c r="A643" s="200"/>
      <c r="B643" s="200"/>
      <c r="C643" s="200"/>
      <c r="D643" s="200"/>
      <c r="E643" s="286"/>
      <c r="F643" s="286"/>
      <c r="G643" s="286"/>
      <c r="H643" s="200"/>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row>
    <row r="644" spans="1:32" ht="13">
      <c r="A644" s="200"/>
      <c r="B644" s="200"/>
      <c r="C644" s="200"/>
      <c r="D644" s="200"/>
      <c r="E644" s="286"/>
      <c r="F644" s="286"/>
      <c r="G644" s="286"/>
      <c r="H644" s="200"/>
      <c r="I644" s="200"/>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row>
    <row r="645" spans="1:32" ht="13">
      <c r="A645" s="200"/>
      <c r="B645" s="200"/>
      <c r="C645" s="200"/>
      <c r="D645" s="200"/>
      <c r="E645" s="286"/>
      <c r="F645" s="286"/>
      <c r="G645" s="286"/>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row>
    <row r="646" spans="1:32" ht="13">
      <c r="A646" s="200"/>
      <c r="B646" s="200"/>
      <c r="C646" s="200"/>
      <c r="D646" s="200"/>
      <c r="E646" s="286"/>
      <c r="F646" s="286"/>
      <c r="G646" s="286"/>
      <c r="H646" s="200"/>
      <c r="I646" s="200"/>
      <c r="J646" s="200"/>
      <c r="K646" s="200"/>
      <c r="L646" s="200"/>
      <c r="M646" s="200"/>
      <c r="N646" s="200"/>
      <c r="O646" s="200"/>
      <c r="P646" s="200"/>
      <c r="Q646" s="200"/>
      <c r="R646" s="200"/>
      <c r="S646" s="200"/>
      <c r="T646" s="200"/>
      <c r="U646" s="200"/>
      <c r="V646" s="200"/>
      <c r="W646" s="200"/>
      <c r="X646" s="200"/>
      <c r="Y646" s="200"/>
      <c r="Z646" s="200"/>
      <c r="AA646" s="200"/>
      <c r="AB646" s="200"/>
      <c r="AC646" s="200"/>
      <c r="AD646" s="200"/>
      <c r="AE646" s="200"/>
      <c r="AF646" s="200"/>
    </row>
    <row r="647" spans="1:32" ht="13">
      <c r="A647" s="200"/>
      <c r="B647" s="200"/>
      <c r="C647" s="200"/>
      <c r="D647" s="200"/>
      <c r="E647" s="286"/>
      <c r="F647" s="286"/>
      <c r="G647" s="286"/>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row>
    <row r="648" spans="1:32" ht="13">
      <c r="A648" s="200"/>
      <c r="B648" s="200"/>
      <c r="C648" s="200"/>
      <c r="D648" s="200"/>
      <c r="E648" s="286"/>
      <c r="F648" s="286"/>
      <c r="G648" s="286"/>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row>
    <row r="649" spans="1:32" ht="13">
      <c r="A649" s="200"/>
      <c r="B649" s="200"/>
      <c r="C649" s="200"/>
      <c r="D649" s="200"/>
      <c r="E649" s="286"/>
      <c r="F649" s="286"/>
      <c r="G649" s="286"/>
      <c r="H649" s="200"/>
      <c r="I649" s="200"/>
      <c r="J649" s="200"/>
      <c r="K649" s="200"/>
      <c r="L649" s="200"/>
      <c r="M649" s="200"/>
      <c r="N649" s="200"/>
      <c r="O649" s="200"/>
      <c r="P649" s="200"/>
      <c r="Q649" s="200"/>
      <c r="R649" s="200"/>
      <c r="S649" s="200"/>
      <c r="T649" s="200"/>
      <c r="U649" s="200"/>
      <c r="V649" s="200"/>
      <c r="W649" s="200"/>
      <c r="X649" s="200"/>
      <c r="Y649" s="200"/>
      <c r="Z649" s="200"/>
      <c r="AA649" s="200"/>
      <c r="AB649" s="200"/>
      <c r="AC649" s="200"/>
      <c r="AD649" s="200"/>
      <c r="AE649" s="200"/>
      <c r="AF649" s="200"/>
    </row>
    <row r="650" spans="1:32" ht="13">
      <c r="A650" s="200"/>
      <c r="B650" s="200"/>
      <c r="C650" s="200"/>
      <c r="D650" s="200"/>
      <c r="E650" s="286"/>
      <c r="F650" s="286"/>
      <c r="G650" s="286"/>
      <c r="H650" s="200"/>
      <c r="I650" s="200"/>
      <c r="J650" s="200"/>
      <c r="K650" s="200"/>
      <c r="L650" s="200"/>
      <c r="M650" s="200"/>
      <c r="N650" s="200"/>
      <c r="O650" s="200"/>
      <c r="P650" s="200"/>
      <c r="Q650" s="200"/>
      <c r="R650" s="200"/>
      <c r="S650" s="200"/>
      <c r="T650" s="200"/>
      <c r="U650" s="200"/>
      <c r="V650" s="200"/>
      <c r="W650" s="200"/>
      <c r="X650" s="200"/>
      <c r="Y650" s="200"/>
      <c r="Z650" s="200"/>
      <c r="AA650" s="200"/>
      <c r="AB650" s="200"/>
      <c r="AC650" s="200"/>
      <c r="AD650" s="200"/>
      <c r="AE650" s="200"/>
      <c r="AF650" s="200"/>
    </row>
    <row r="651" spans="1:32" ht="13">
      <c r="A651" s="200"/>
      <c r="B651" s="200"/>
      <c r="C651" s="200"/>
      <c r="D651" s="200"/>
      <c r="E651" s="286"/>
      <c r="F651" s="286"/>
      <c r="G651" s="286"/>
      <c r="H651" s="200"/>
      <c r="I651" s="200"/>
      <c r="J651" s="200"/>
      <c r="K651" s="200"/>
      <c r="L651" s="200"/>
      <c r="M651" s="200"/>
      <c r="N651" s="200"/>
      <c r="O651" s="200"/>
      <c r="P651" s="200"/>
      <c r="Q651" s="200"/>
      <c r="R651" s="200"/>
      <c r="S651" s="200"/>
      <c r="T651" s="200"/>
      <c r="U651" s="200"/>
      <c r="V651" s="200"/>
      <c r="W651" s="200"/>
      <c r="X651" s="200"/>
      <c r="Y651" s="200"/>
      <c r="Z651" s="200"/>
      <c r="AA651" s="200"/>
      <c r="AB651" s="200"/>
      <c r="AC651" s="200"/>
      <c r="AD651" s="200"/>
      <c r="AE651" s="200"/>
      <c r="AF651" s="200"/>
    </row>
    <row r="652" spans="1:32" ht="13">
      <c r="A652" s="200"/>
      <c r="B652" s="200"/>
      <c r="C652" s="200"/>
      <c r="D652" s="200"/>
      <c r="E652" s="286"/>
      <c r="F652" s="286"/>
      <c r="G652" s="286"/>
      <c r="H652" s="200"/>
      <c r="I652" s="200"/>
      <c r="J652" s="200"/>
      <c r="K652" s="200"/>
      <c r="L652" s="200"/>
      <c r="M652" s="200"/>
      <c r="N652" s="200"/>
      <c r="O652" s="200"/>
      <c r="P652" s="200"/>
      <c r="Q652" s="200"/>
      <c r="R652" s="200"/>
      <c r="S652" s="200"/>
      <c r="T652" s="200"/>
      <c r="U652" s="200"/>
      <c r="V652" s="200"/>
      <c r="W652" s="200"/>
      <c r="X652" s="200"/>
      <c r="Y652" s="200"/>
      <c r="Z652" s="200"/>
      <c r="AA652" s="200"/>
      <c r="AB652" s="200"/>
      <c r="AC652" s="200"/>
      <c r="AD652" s="200"/>
      <c r="AE652" s="200"/>
      <c r="AF652" s="200"/>
    </row>
    <row r="653" spans="1:32" ht="13">
      <c r="A653" s="200"/>
      <c r="B653" s="200"/>
      <c r="C653" s="200"/>
      <c r="D653" s="200"/>
      <c r="E653" s="286"/>
      <c r="F653" s="286"/>
      <c r="G653" s="286"/>
      <c r="H653" s="200"/>
      <c r="I653" s="200"/>
      <c r="J653" s="200"/>
      <c r="K653" s="200"/>
      <c r="L653" s="200"/>
      <c r="M653" s="200"/>
      <c r="N653" s="200"/>
      <c r="O653" s="200"/>
      <c r="P653" s="200"/>
      <c r="Q653" s="200"/>
      <c r="R653" s="200"/>
      <c r="S653" s="200"/>
      <c r="T653" s="200"/>
      <c r="U653" s="200"/>
      <c r="V653" s="200"/>
      <c r="W653" s="200"/>
      <c r="X653" s="200"/>
      <c r="Y653" s="200"/>
      <c r="Z653" s="200"/>
      <c r="AA653" s="200"/>
      <c r="AB653" s="200"/>
      <c r="AC653" s="200"/>
      <c r="AD653" s="200"/>
      <c r="AE653" s="200"/>
      <c r="AF653" s="200"/>
    </row>
    <row r="654" spans="1:32" ht="13">
      <c r="A654" s="200"/>
      <c r="B654" s="200"/>
      <c r="C654" s="200"/>
      <c r="D654" s="200"/>
      <c r="E654" s="286"/>
      <c r="F654" s="286"/>
      <c r="G654" s="286"/>
      <c r="H654" s="200"/>
      <c r="I654" s="200"/>
      <c r="J654" s="200"/>
      <c r="K654" s="200"/>
      <c r="L654" s="200"/>
      <c r="M654" s="200"/>
      <c r="N654" s="200"/>
      <c r="O654" s="200"/>
      <c r="P654" s="200"/>
      <c r="Q654" s="200"/>
      <c r="R654" s="200"/>
      <c r="S654" s="200"/>
      <c r="T654" s="200"/>
      <c r="U654" s="200"/>
      <c r="V654" s="200"/>
      <c r="W654" s="200"/>
      <c r="X654" s="200"/>
      <c r="Y654" s="200"/>
      <c r="Z654" s="200"/>
      <c r="AA654" s="200"/>
      <c r="AB654" s="200"/>
      <c r="AC654" s="200"/>
      <c r="AD654" s="200"/>
      <c r="AE654" s="200"/>
      <c r="AF654" s="200"/>
    </row>
    <row r="655" spans="1:32" ht="13">
      <c r="A655" s="200"/>
      <c r="B655" s="200"/>
      <c r="C655" s="200"/>
      <c r="D655" s="200"/>
      <c r="E655" s="286"/>
      <c r="F655" s="286"/>
      <c r="G655" s="286"/>
      <c r="H655" s="200"/>
      <c r="I655" s="200"/>
      <c r="J655" s="200"/>
      <c r="K655" s="200"/>
      <c r="L655" s="200"/>
      <c r="M655" s="200"/>
      <c r="N655" s="200"/>
      <c r="O655" s="200"/>
      <c r="P655" s="200"/>
      <c r="Q655" s="200"/>
      <c r="R655" s="200"/>
      <c r="S655" s="200"/>
      <c r="T655" s="200"/>
      <c r="U655" s="200"/>
      <c r="V655" s="200"/>
      <c r="W655" s="200"/>
      <c r="X655" s="200"/>
      <c r="Y655" s="200"/>
      <c r="Z655" s="200"/>
      <c r="AA655" s="200"/>
      <c r="AB655" s="200"/>
      <c r="AC655" s="200"/>
      <c r="AD655" s="200"/>
      <c r="AE655" s="200"/>
      <c r="AF655" s="200"/>
    </row>
    <row r="656" spans="1:32" ht="13">
      <c r="A656" s="200"/>
      <c r="B656" s="200"/>
      <c r="C656" s="200"/>
      <c r="D656" s="200"/>
      <c r="E656" s="286"/>
      <c r="F656" s="286"/>
      <c r="G656" s="286"/>
      <c r="H656" s="200"/>
      <c r="I656" s="200"/>
      <c r="J656" s="200"/>
      <c r="K656" s="200"/>
      <c r="L656" s="200"/>
      <c r="M656" s="200"/>
      <c r="N656" s="200"/>
      <c r="O656" s="200"/>
      <c r="P656" s="200"/>
      <c r="Q656" s="200"/>
      <c r="R656" s="200"/>
      <c r="S656" s="200"/>
      <c r="T656" s="200"/>
      <c r="U656" s="200"/>
      <c r="V656" s="200"/>
      <c r="W656" s="200"/>
      <c r="X656" s="200"/>
      <c r="Y656" s="200"/>
      <c r="Z656" s="200"/>
      <c r="AA656" s="200"/>
      <c r="AB656" s="200"/>
      <c r="AC656" s="200"/>
      <c r="AD656" s="200"/>
      <c r="AE656" s="200"/>
      <c r="AF656" s="200"/>
    </row>
    <row r="657" spans="1:32" ht="13">
      <c r="A657" s="200"/>
      <c r="B657" s="200"/>
      <c r="C657" s="200"/>
      <c r="D657" s="200"/>
      <c r="E657" s="286"/>
      <c r="F657" s="286"/>
      <c r="G657" s="286"/>
      <c r="H657" s="200"/>
      <c r="I657" s="200"/>
      <c r="J657" s="200"/>
      <c r="K657" s="200"/>
      <c r="L657" s="200"/>
      <c r="M657" s="200"/>
      <c r="N657" s="200"/>
      <c r="O657" s="200"/>
      <c r="P657" s="200"/>
      <c r="Q657" s="200"/>
      <c r="R657" s="200"/>
      <c r="S657" s="200"/>
      <c r="T657" s="200"/>
      <c r="U657" s="200"/>
      <c r="V657" s="200"/>
      <c r="W657" s="200"/>
      <c r="X657" s="200"/>
      <c r="Y657" s="200"/>
      <c r="Z657" s="200"/>
      <c r="AA657" s="200"/>
      <c r="AB657" s="200"/>
      <c r="AC657" s="200"/>
      <c r="AD657" s="200"/>
      <c r="AE657" s="200"/>
      <c r="AF657" s="200"/>
    </row>
    <row r="658" spans="1:32" ht="13">
      <c r="A658" s="200"/>
      <c r="B658" s="200"/>
      <c r="C658" s="200"/>
      <c r="D658" s="200"/>
      <c r="E658" s="286"/>
      <c r="F658" s="286"/>
      <c r="G658" s="286"/>
      <c r="H658" s="200"/>
      <c r="I658" s="200"/>
      <c r="J658" s="200"/>
      <c r="K658" s="200"/>
      <c r="L658" s="200"/>
      <c r="M658" s="200"/>
      <c r="N658" s="200"/>
      <c r="O658" s="200"/>
      <c r="P658" s="200"/>
      <c r="Q658" s="200"/>
      <c r="R658" s="200"/>
      <c r="S658" s="200"/>
      <c r="T658" s="200"/>
      <c r="U658" s="200"/>
      <c r="V658" s="200"/>
      <c r="W658" s="200"/>
      <c r="X658" s="200"/>
      <c r="Y658" s="200"/>
      <c r="Z658" s="200"/>
      <c r="AA658" s="200"/>
      <c r="AB658" s="200"/>
      <c r="AC658" s="200"/>
      <c r="AD658" s="200"/>
      <c r="AE658" s="200"/>
      <c r="AF658" s="200"/>
    </row>
    <row r="659" spans="1:32" ht="13">
      <c r="A659" s="200"/>
      <c r="B659" s="200"/>
      <c r="C659" s="200"/>
      <c r="D659" s="200"/>
      <c r="E659" s="286"/>
      <c r="F659" s="286"/>
      <c r="G659" s="286"/>
      <c r="H659" s="200"/>
      <c r="I659" s="200"/>
      <c r="J659" s="200"/>
      <c r="K659" s="200"/>
      <c r="L659" s="200"/>
      <c r="M659" s="200"/>
      <c r="N659" s="200"/>
      <c r="O659" s="200"/>
      <c r="P659" s="200"/>
      <c r="Q659" s="200"/>
      <c r="R659" s="200"/>
      <c r="S659" s="200"/>
      <c r="T659" s="200"/>
      <c r="U659" s="200"/>
      <c r="V659" s="200"/>
      <c r="W659" s="200"/>
      <c r="X659" s="200"/>
      <c r="Y659" s="200"/>
      <c r="Z659" s="200"/>
      <c r="AA659" s="200"/>
      <c r="AB659" s="200"/>
      <c r="AC659" s="200"/>
      <c r="AD659" s="200"/>
      <c r="AE659" s="200"/>
      <c r="AF659" s="200"/>
    </row>
    <row r="660" spans="1:32" ht="13">
      <c r="A660" s="200"/>
      <c r="B660" s="200"/>
      <c r="C660" s="200"/>
      <c r="D660" s="200"/>
      <c r="E660" s="286"/>
      <c r="F660" s="286"/>
      <c r="G660" s="286"/>
      <c r="H660" s="200"/>
      <c r="I660" s="200"/>
      <c r="J660" s="200"/>
      <c r="K660" s="200"/>
      <c r="L660" s="200"/>
      <c r="M660" s="200"/>
      <c r="N660" s="200"/>
      <c r="O660" s="200"/>
      <c r="P660" s="200"/>
      <c r="Q660" s="200"/>
      <c r="R660" s="200"/>
      <c r="S660" s="200"/>
      <c r="T660" s="200"/>
      <c r="U660" s="200"/>
      <c r="V660" s="200"/>
      <c r="W660" s="200"/>
      <c r="X660" s="200"/>
      <c r="Y660" s="200"/>
      <c r="Z660" s="200"/>
      <c r="AA660" s="200"/>
      <c r="AB660" s="200"/>
      <c r="AC660" s="200"/>
      <c r="AD660" s="200"/>
      <c r="AE660" s="200"/>
      <c r="AF660" s="200"/>
    </row>
    <row r="661" spans="1:32" ht="13">
      <c r="A661" s="200"/>
      <c r="B661" s="200"/>
      <c r="C661" s="200"/>
      <c r="D661" s="200"/>
      <c r="E661" s="286"/>
      <c r="F661" s="286"/>
      <c r="G661" s="286"/>
      <c r="H661" s="200"/>
      <c r="I661" s="200"/>
      <c r="J661" s="200"/>
      <c r="K661" s="200"/>
      <c r="L661" s="200"/>
      <c r="M661" s="200"/>
      <c r="N661" s="200"/>
      <c r="O661" s="200"/>
      <c r="P661" s="200"/>
      <c r="Q661" s="200"/>
      <c r="R661" s="200"/>
      <c r="S661" s="200"/>
      <c r="T661" s="200"/>
      <c r="U661" s="200"/>
      <c r="V661" s="200"/>
      <c r="W661" s="200"/>
      <c r="X661" s="200"/>
      <c r="Y661" s="200"/>
      <c r="Z661" s="200"/>
      <c r="AA661" s="200"/>
      <c r="AB661" s="200"/>
      <c r="AC661" s="200"/>
      <c r="AD661" s="200"/>
      <c r="AE661" s="200"/>
      <c r="AF661" s="200"/>
    </row>
    <row r="662" spans="1:32" ht="13">
      <c r="A662" s="200"/>
      <c r="B662" s="200"/>
      <c r="C662" s="200"/>
      <c r="D662" s="200"/>
      <c r="E662" s="286"/>
      <c r="F662" s="286"/>
      <c r="G662" s="286"/>
      <c r="H662" s="200"/>
      <c r="I662" s="200"/>
      <c r="J662" s="200"/>
      <c r="K662" s="200"/>
      <c r="L662" s="200"/>
      <c r="M662" s="200"/>
      <c r="N662" s="200"/>
      <c r="O662" s="200"/>
      <c r="P662" s="200"/>
      <c r="Q662" s="200"/>
      <c r="R662" s="200"/>
      <c r="S662" s="200"/>
      <c r="T662" s="200"/>
      <c r="U662" s="200"/>
      <c r="V662" s="200"/>
      <c r="W662" s="200"/>
      <c r="X662" s="200"/>
      <c r="Y662" s="200"/>
      <c r="Z662" s="200"/>
      <c r="AA662" s="200"/>
      <c r="AB662" s="200"/>
      <c r="AC662" s="200"/>
      <c r="AD662" s="200"/>
      <c r="AE662" s="200"/>
      <c r="AF662" s="200"/>
    </row>
    <row r="663" spans="1:32" ht="13">
      <c r="A663" s="200"/>
      <c r="B663" s="200"/>
      <c r="C663" s="200"/>
      <c r="D663" s="200"/>
      <c r="E663" s="286"/>
      <c r="F663" s="286"/>
      <c r="G663" s="286"/>
      <c r="H663" s="200"/>
      <c r="I663" s="200"/>
      <c r="J663" s="200"/>
      <c r="K663" s="200"/>
      <c r="L663" s="200"/>
      <c r="M663" s="200"/>
      <c r="N663" s="200"/>
      <c r="O663" s="200"/>
      <c r="P663" s="200"/>
      <c r="Q663" s="200"/>
      <c r="R663" s="200"/>
      <c r="S663" s="200"/>
      <c r="T663" s="200"/>
      <c r="U663" s="200"/>
      <c r="V663" s="200"/>
      <c r="W663" s="200"/>
      <c r="X663" s="200"/>
      <c r="Y663" s="200"/>
      <c r="Z663" s="200"/>
      <c r="AA663" s="200"/>
      <c r="AB663" s="200"/>
      <c r="AC663" s="200"/>
      <c r="AD663" s="200"/>
      <c r="AE663" s="200"/>
      <c r="AF663" s="200"/>
    </row>
    <row r="664" spans="1:32" ht="13">
      <c r="A664" s="200"/>
      <c r="B664" s="200"/>
      <c r="C664" s="200"/>
      <c r="D664" s="200"/>
      <c r="E664" s="286"/>
      <c r="F664" s="286"/>
      <c r="G664" s="286"/>
      <c r="H664" s="200"/>
      <c r="I664" s="200"/>
      <c r="J664" s="200"/>
      <c r="K664" s="200"/>
      <c r="L664" s="200"/>
      <c r="M664" s="200"/>
      <c r="N664" s="200"/>
      <c r="O664" s="200"/>
      <c r="P664" s="200"/>
      <c r="Q664" s="200"/>
      <c r="R664" s="200"/>
      <c r="S664" s="200"/>
      <c r="T664" s="200"/>
      <c r="U664" s="200"/>
      <c r="V664" s="200"/>
      <c r="W664" s="200"/>
      <c r="X664" s="200"/>
      <c r="Y664" s="200"/>
      <c r="Z664" s="200"/>
      <c r="AA664" s="200"/>
      <c r="AB664" s="200"/>
      <c r="AC664" s="200"/>
      <c r="AD664" s="200"/>
      <c r="AE664" s="200"/>
      <c r="AF664" s="200"/>
    </row>
    <row r="665" spans="1:32" ht="13">
      <c r="A665" s="200"/>
      <c r="B665" s="200"/>
      <c r="C665" s="200"/>
      <c r="D665" s="200"/>
      <c r="E665" s="286"/>
      <c r="F665" s="286"/>
      <c r="G665" s="286"/>
      <c r="H665" s="200"/>
      <c r="I665" s="200"/>
      <c r="J665" s="200"/>
      <c r="K665" s="200"/>
      <c r="L665" s="200"/>
      <c r="M665" s="200"/>
      <c r="N665" s="200"/>
      <c r="O665" s="200"/>
      <c r="P665" s="200"/>
      <c r="Q665" s="200"/>
      <c r="R665" s="200"/>
      <c r="S665" s="200"/>
      <c r="T665" s="200"/>
      <c r="U665" s="200"/>
      <c r="V665" s="200"/>
      <c r="W665" s="200"/>
      <c r="X665" s="200"/>
      <c r="Y665" s="200"/>
      <c r="Z665" s="200"/>
      <c r="AA665" s="200"/>
      <c r="AB665" s="200"/>
      <c r="AC665" s="200"/>
      <c r="AD665" s="200"/>
      <c r="AE665" s="200"/>
      <c r="AF665" s="200"/>
    </row>
    <row r="666" spans="1:32" ht="13">
      <c r="A666" s="200"/>
      <c r="B666" s="200"/>
      <c r="C666" s="200"/>
      <c r="D666" s="200"/>
      <c r="E666" s="286"/>
      <c r="F666" s="286"/>
      <c r="G666" s="286"/>
      <c r="H666" s="200"/>
      <c r="I666" s="200"/>
      <c r="J666" s="200"/>
      <c r="K666" s="200"/>
      <c r="L666" s="200"/>
      <c r="M666" s="200"/>
      <c r="N666" s="200"/>
      <c r="O666" s="200"/>
      <c r="P666" s="200"/>
      <c r="Q666" s="200"/>
      <c r="R666" s="200"/>
      <c r="S666" s="200"/>
      <c r="T666" s="200"/>
      <c r="U666" s="200"/>
      <c r="V666" s="200"/>
      <c r="W666" s="200"/>
      <c r="X666" s="200"/>
      <c r="Y666" s="200"/>
      <c r="Z666" s="200"/>
      <c r="AA666" s="200"/>
      <c r="AB666" s="200"/>
      <c r="AC666" s="200"/>
      <c r="AD666" s="200"/>
      <c r="AE666" s="200"/>
      <c r="AF666" s="200"/>
    </row>
    <row r="667" spans="1:32" ht="13">
      <c r="A667" s="200"/>
      <c r="B667" s="200"/>
      <c r="C667" s="200"/>
      <c r="D667" s="200"/>
      <c r="E667" s="286"/>
      <c r="F667" s="286"/>
      <c r="G667" s="286"/>
      <c r="H667" s="200"/>
      <c r="I667" s="200"/>
      <c r="J667" s="200"/>
      <c r="K667" s="200"/>
      <c r="L667" s="200"/>
      <c r="M667" s="200"/>
      <c r="N667" s="200"/>
      <c r="O667" s="200"/>
      <c r="P667" s="200"/>
      <c r="Q667" s="200"/>
      <c r="R667" s="200"/>
      <c r="S667" s="200"/>
      <c r="T667" s="200"/>
      <c r="U667" s="200"/>
      <c r="V667" s="200"/>
      <c r="W667" s="200"/>
      <c r="X667" s="200"/>
      <c r="Y667" s="200"/>
      <c r="Z667" s="200"/>
      <c r="AA667" s="200"/>
      <c r="AB667" s="200"/>
      <c r="AC667" s="200"/>
      <c r="AD667" s="200"/>
      <c r="AE667" s="200"/>
      <c r="AF667" s="200"/>
    </row>
    <row r="668" spans="1:32" ht="13">
      <c r="A668" s="200"/>
      <c r="B668" s="200"/>
      <c r="C668" s="200"/>
      <c r="D668" s="200"/>
      <c r="E668" s="286"/>
      <c r="F668" s="286"/>
      <c r="G668" s="286"/>
      <c r="H668" s="200"/>
      <c r="I668" s="200"/>
      <c r="J668" s="200"/>
      <c r="K668" s="200"/>
      <c r="L668" s="200"/>
      <c r="M668" s="200"/>
      <c r="N668" s="200"/>
      <c r="O668" s="200"/>
      <c r="P668" s="200"/>
      <c r="Q668" s="200"/>
      <c r="R668" s="200"/>
      <c r="S668" s="200"/>
      <c r="T668" s="200"/>
      <c r="U668" s="200"/>
      <c r="V668" s="200"/>
      <c r="W668" s="200"/>
      <c r="X668" s="200"/>
      <c r="Y668" s="200"/>
      <c r="Z668" s="200"/>
      <c r="AA668" s="200"/>
      <c r="AB668" s="200"/>
      <c r="AC668" s="200"/>
      <c r="AD668" s="200"/>
      <c r="AE668" s="200"/>
      <c r="AF668" s="200"/>
    </row>
    <row r="669" spans="1:32" ht="13">
      <c r="A669" s="200"/>
      <c r="B669" s="200"/>
      <c r="C669" s="200"/>
      <c r="D669" s="200"/>
      <c r="E669" s="286"/>
      <c r="F669" s="286"/>
      <c r="G669" s="286"/>
      <c r="H669" s="200"/>
      <c r="I669" s="200"/>
      <c r="J669" s="200"/>
      <c r="K669" s="200"/>
      <c r="L669" s="200"/>
      <c r="M669" s="200"/>
      <c r="N669" s="200"/>
      <c r="O669" s="200"/>
      <c r="P669" s="200"/>
      <c r="Q669" s="200"/>
      <c r="R669" s="200"/>
      <c r="S669" s="200"/>
      <c r="T669" s="200"/>
      <c r="U669" s="200"/>
      <c r="V669" s="200"/>
      <c r="W669" s="200"/>
      <c r="X669" s="200"/>
      <c r="Y669" s="200"/>
      <c r="Z669" s="200"/>
      <c r="AA669" s="200"/>
      <c r="AB669" s="200"/>
      <c r="AC669" s="200"/>
      <c r="AD669" s="200"/>
      <c r="AE669" s="200"/>
      <c r="AF669" s="200"/>
    </row>
    <row r="670" spans="1:32" ht="13">
      <c r="A670" s="200"/>
      <c r="B670" s="200"/>
      <c r="C670" s="200"/>
      <c r="D670" s="200"/>
      <c r="E670" s="286"/>
      <c r="F670" s="286"/>
      <c r="G670" s="286"/>
      <c r="H670" s="200"/>
      <c r="I670" s="200"/>
      <c r="J670" s="200"/>
      <c r="K670" s="200"/>
      <c r="L670" s="200"/>
      <c r="M670" s="200"/>
      <c r="N670" s="200"/>
      <c r="O670" s="200"/>
      <c r="P670" s="200"/>
      <c r="Q670" s="200"/>
      <c r="R670" s="200"/>
      <c r="S670" s="200"/>
      <c r="T670" s="200"/>
      <c r="U670" s="200"/>
      <c r="V670" s="200"/>
      <c r="W670" s="200"/>
      <c r="X670" s="200"/>
      <c r="Y670" s="200"/>
      <c r="Z670" s="200"/>
      <c r="AA670" s="200"/>
      <c r="AB670" s="200"/>
      <c r="AC670" s="200"/>
      <c r="AD670" s="200"/>
      <c r="AE670" s="200"/>
      <c r="AF670" s="200"/>
    </row>
    <row r="671" spans="1:32" ht="13">
      <c r="A671" s="200"/>
      <c r="B671" s="200"/>
      <c r="C671" s="200"/>
      <c r="D671" s="200"/>
      <c r="E671" s="286"/>
      <c r="F671" s="286"/>
      <c r="G671" s="286"/>
      <c r="H671" s="200"/>
      <c r="I671" s="200"/>
      <c r="J671" s="200"/>
      <c r="K671" s="200"/>
      <c r="L671" s="200"/>
      <c r="M671" s="200"/>
      <c r="N671" s="200"/>
      <c r="O671" s="200"/>
      <c r="P671" s="200"/>
      <c r="Q671" s="200"/>
      <c r="R671" s="200"/>
      <c r="S671" s="200"/>
      <c r="T671" s="200"/>
      <c r="U671" s="200"/>
      <c r="V671" s="200"/>
      <c r="W671" s="200"/>
      <c r="X671" s="200"/>
      <c r="Y671" s="200"/>
      <c r="Z671" s="200"/>
      <c r="AA671" s="200"/>
      <c r="AB671" s="200"/>
      <c r="AC671" s="200"/>
      <c r="AD671" s="200"/>
      <c r="AE671" s="200"/>
      <c r="AF671" s="200"/>
    </row>
    <row r="672" spans="1:32" ht="13">
      <c r="A672" s="200"/>
      <c r="B672" s="200"/>
      <c r="C672" s="200"/>
      <c r="D672" s="200"/>
      <c r="E672" s="286"/>
      <c r="F672" s="286"/>
      <c r="G672" s="286"/>
      <c r="H672" s="200"/>
      <c r="I672" s="200"/>
      <c r="J672" s="200"/>
      <c r="K672" s="200"/>
      <c r="L672" s="200"/>
      <c r="M672" s="200"/>
      <c r="N672" s="200"/>
      <c r="O672" s="200"/>
      <c r="P672" s="200"/>
      <c r="Q672" s="200"/>
      <c r="R672" s="200"/>
      <c r="S672" s="200"/>
      <c r="T672" s="200"/>
      <c r="U672" s="200"/>
      <c r="V672" s="200"/>
      <c r="W672" s="200"/>
      <c r="X672" s="200"/>
      <c r="Y672" s="200"/>
      <c r="Z672" s="200"/>
      <c r="AA672" s="200"/>
      <c r="AB672" s="200"/>
      <c r="AC672" s="200"/>
      <c r="AD672" s="200"/>
      <c r="AE672" s="200"/>
      <c r="AF672" s="200"/>
    </row>
    <row r="673" spans="1:32" ht="13">
      <c r="A673" s="200"/>
      <c r="B673" s="200"/>
      <c r="C673" s="200"/>
      <c r="D673" s="200"/>
      <c r="E673" s="286"/>
      <c r="F673" s="286"/>
      <c r="G673" s="286"/>
      <c r="H673" s="200"/>
      <c r="I673" s="200"/>
      <c r="J673" s="200"/>
      <c r="K673" s="200"/>
      <c r="L673" s="200"/>
      <c r="M673" s="200"/>
      <c r="N673" s="200"/>
      <c r="O673" s="200"/>
      <c r="P673" s="200"/>
      <c r="Q673" s="200"/>
      <c r="R673" s="200"/>
      <c r="S673" s="200"/>
      <c r="T673" s="200"/>
      <c r="U673" s="200"/>
      <c r="V673" s="200"/>
      <c r="W673" s="200"/>
      <c r="X673" s="200"/>
      <c r="Y673" s="200"/>
      <c r="Z673" s="200"/>
      <c r="AA673" s="200"/>
      <c r="AB673" s="200"/>
      <c r="AC673" s="200"/>
      <c r="AD673" s="200"/>
      <c r="AE673" s="200"/>
      <c r="AF673" s="200"/>
    </row>
    <row r="674" spans="1:32" ht="13">
      <c r="A674" s="200"/>
      <c r="B674" s="200"/>
      <c r="C674" s="200"/>
      <c r="D674" s="200"/>
      <c r="E674" s="286"/>
      <c r="F674" s="286"/>
      <c r="G674" s="286"/>
      <c r="H674" s="200"/>
      <c r="I674" s="200"/>
      <c r="J674" s="200"/>
      <c r="K674" s="200"/>
      <c r="L674" s="200"/>
      <c r="M674" s="200"/>
      <c r="N674" s="200"/>
      <c r="O674" s="200"/>
      <c r="P674" s="200"/>
      <c r="Q674" s="200"/>
      <c r="R674" s="200"/>
      <c r="S674" s="200"/>
      <c r="T674" s="200"/>
      <c r="U674" s="200"/>
      <c r="V674" s="200"/>
      <c r="W674" s="200"/>
      <c r="X674" s="200"/>
      <c r="Y674" s="200"/>
      <c r="Z674" s="200"/>
      <c r="AA674" s="200"/>
      <c r="AB674" s="200"/>
      <c r="AC674" s="200"/>
      <c r="AD674" s="200"/>
      <c r="AE674" s="200"/>
      <c r="AF674" s="200"/>
    </row>
    <row r="675" spans="1:32" ht="13">
      <c r="A675" s="200"/>
      <c r="B675" s="200"/>
      <c r="C675" s="200"/>
      <c r="D675" s="200"/>
      <c r="E675" s="286"/>
      <c r="F675" s="286"/>
      <c r="G675" s="286"/>
      <c r="H675" s="200"/>
      <c r="I675" s="200"/>
      <c r="J675" s="200"/>
      <c r="K675" s="200"/>
      <c r="L675" s="200"/>
      <c r="M675" s="200"/>
      <c r="N675" s="200"/>
      <c r="O675" s="200"/>
      <c r="P675" s="200"/>
      <c r="Q675" s="200"/>
      <c r="R675" s="200"/>
      <c r="S675" s="200"/>
      <c r="T675" s="200"/>
      <c r="U675" s="200"/>
      <c r="V675" s="200"/>
      <c r="W675" s="200"/>
      <c r="X675" s="200"/>
      <c r="Y675" s="200"/>
      <c r="Z675" s="200"/>
      <c r="AA675" s="200"/>
      <c r="AB675" s="200"/>
      <c r="AC675" s="200"/>
      <c r="AD675" s="200"/>
      <c r="AE675" s="200"/>
      <c r="AF675" s="200"/>
    </row>
    <row r="676" spans="1:32" ht="13">
      <c r="A676" s="200"/>
      <c r="B676" s="200"/>
      <c r="C676" s="200"/>
      <c r="D676" s="200"/>
      <c r="E676" s="286"/>
      <c r="F676" s="286"/>
      <c r="G676" s="286"/>
      <c r="H676" s="200"/>
      <c r="I676" s="200"/>
      <c r="J676" s="200"/>
      <c r="K676" s="200"/>
      <c r="L676" s="200"/>
      <c r="M676" s="200"/>
      <c r="N676" s="200"/>
      <c r="O676" s="200"/>
      <c r="P676" s="200"/>
      <c r="Q676" s="200"/>
      <c r="R676" s="200"/>
      <c r="S676" s="200"/>
      <c r="T676" s="200"/>
      <c r="U676" s="200"/>
      <c r="V676" s="200"/>
      <c r="W676" s="200"/>
      <c r="X676" s="200"/>
      <c r="Y676" s="200"/>
      <c r="Z676" s="200"/>
      <c r="AA676" s="200"/>
      <c r="AB676" s="200"/>
      <c r="AC676" s="200"/>
      <c r="AD676" s="200"/>
      <c r="AE676" s="200"/>
      <c r="AF676" s="200"/>
    </row>
    <row r="677" spans="1:32" ht="13">
      <c r="A677" s="200"/>
      <c r="B677" s="200"/>
      <c r="C677" s="200"/>
      <c r="D677" s="200"/>
      <c r="E677" s="286"/>
      <c r="F677" s="286"/>
      <c r="G677" s="286"/>
      <c r="H677" s="200"/>
      <c r="I677" s="200"/>
      <c r="J677" s="200"/>
      <c r="K677" s="200"/>
      <c r="L677" s="200"/>
      <c r="M677" s="200"/>
      <c r="N677" s="200"/>
      <c r="O677" s="200"/>
      <c r="P677" s="200"/>
      <c r="Q677" s="200"/>
      <c r="R677" s="200"/>
      <c r="S677" s="200"/>
      <c r="T677" s="200"/>
      <c r="U677" s="200"/>
      <c r="V677" s="200"/>
      <c r="W677" s="200"/>
      <c r="X677" s="200"/>
      <c r="Y677" s="200"/>
      <c r="Z677" s="200"/>
      <c r="AA677" s="200"/>
      <c r="AB677" s="200"/>
      <c r="AC677" s="200"/>
      <c r="AD677" s="200"/>
      <c r="AE677" s="200"/>
      <c r="AF677" s="200"/>
    </row>
    <row r="678" spans="1:32" ht="13">
      <c r="A678" s="200"/>
      <c r="B678" s="200"/>
      <c r="C678" s="200"/>
      <c r="D678" s="200"/>
      <c r="E678" s="286"/>
      <c r="F678" s="286"/>
      <c r="G678" s="286"/>
      <c r="H678" s="200"/>
      <c r="I678" s="200"/>
      <c r="J678" s="200"/>
      <c r="K678" s="200"/>
      <c r="L678" s="200"/>
      <c r="M678" s="200"/>
      <c r="N678" s="200"/>
      <c r="O678" s="200"/>
      <c r="P678" s="200"/>
      <c r="Q678" s="200"/>
      <c r="R678" s="200"/>
      <c r="S678" s="200"/>
      <c r="T678" s="200"/>
      <c r="U678" s="200"/>
      <c r="V678" s="200"/>
      <c r="W678" s="200"/>
      <c r="X678" s="200"/>
      <c r="Y678" s="200"/>
      <c r="Z678" s="200"/>
      <c r="AA678" s="200"/>
      <c r="AB678" s="200"/>
      <c r="AC678" s="200"/>
      <c r="AD678" s="200"/>
      <c r="AE678" s="200"/>
      <c r="AF678" s="200"/>
    </row>
    <row r="679" spans="1:32" ht="13">
      <c r="A679" s="200"/>
      <c r="B679" s="200"/>
      <c r="C679" s="200"/>
      <c r="D679" s="200"/>
      <c r="E679" s="286"/>
      <c r="F679" s="286"/>
      <c r="G679" s="286"/>
      <c r="H679" s="200"/>
      <c r="I679" s="200"/>
      <c r="J679" s="200"/>
      <c r="K679" s="200"/>
      <c r="L679" s="200"/>
      <c r="M679" s="200"/>
      <c r="N679" s="200"/>
      <c r="O679" s="200"/>
      <c r="P679" s="200"/>
      <c r="Q679" s="200"/>
      <c r="R679" s="200"/>
      <c r="S679" s="200"/>
      <c r="T679" s="200"/>
      <c r="U679" s="200"/>
      <c r="V679" s="200"/>
      <c r="W679" s="200"/>
      <c r="X679" s="200"/>
      <c r="Y679" s="200"/>
      <c r="Z679" s="200"/>
      <c r="AA679" s="200"/>
      <c r="AB679" s="200"/>
      <c r="AC679" s="200"/>
      <c r="AD679" s="200"/>
      <c r="AE679" s="200"/>
      <c r="AF679" s="200"/>
    </row>
    <row r="680" spans="1:32" ht="13">
      <c r="A680" s="200"/>
      <c r="B680" s="200"/>
      <c r="C680" s="200"/>
      <c r="D680" s="200"/>
      <c r="E680" s="286"/>
      <c r="F680" s="286"/>
      <c r="G680" s="286"/>
      <c r="H680" s="200"/>
      <c r="I680" s="200"/>
      <c r="J680" s="200"/>
      <c r="K680" s="200"/>
      <c r="L680" s="200"/>
      <c r="M680" s="200"/>
      <c r="N680" s="200"/>
      <c r="O680" s="200"/>
      <c r="P680" s="200"/>
      <c r="Q680" s="200"/>
      <c r="R680" s="200"/>
      <c r="S680" s="200"/>
      <c r="T680" s="200"/>
      <c r="U680" s="200"/>
      <c r="V680" s="200"/>
      <c r="W680" s="200"/>
      <c r="X680" s="200"/>
      <c r="Y680" s="200"/>
      <c r="Z680" s="200"/>
      <c r="AA680" s="200"/>
      <c r="AB680" s="200"/>
      <c r="AC680" s="200"/>
      <c r="AD680" s="200"/>
      <c r="AE680" s="200"/>
      <c r="AF680" s="200"/>
    </row>
    <row r="681" spans="1:32" ht="13">
      <c r="A681" s="200"/>
      <c r="B681" s="200"/>
      <c r="C681" s="200"/>
      <c r="D681" s="200"/>
      <c r="E681" s="286"/>
      <c r="F681" s="286"/>
      <c r="G681" s="286"/>
      <c r="H681" s="200"/>
      <c r="I681" s="200"/>
      <c r="J681" s="200"/>
      <c r="K681" s="200"/>
      <c r="L681" s="200"/>
      <c r="M681" s="200"/>
      <c r="N681" s="200"/>
      <c r="O681" s="200"/>
      <c r="P681" s="200"/>
      <c r="Q681" s="200"/>
      <c r="R681" s="200"/>
      <c r="S681" s="200"/>
      <c r="T681" s="200"/>
      <c r="U681" s="200"/>
      <c r="V681" s="200"/>
      <c r="W681" s="200"/>
      <c r="X681" s="200"/>
      <c r="Y681" s="200"/>
      <c r="Z681" s="200"/>
      <c r="AA681" s="200"/>
      <c r="AB681" s="200"/>
      <c r="AC681" s="200"/>
      <c r="AD681" s="200"/>
      <c r="AE681" s="200"/>
      <c r="AF681" s="200"/>
    </row>
    <row r="682" spans="1:32" ht="13">
      <c r="A682" s="200"/>
      <c r="B682" s="200"/>
      <c r="C682" s="200"/>
      <c r="D682" s="200"/>
      <c r="E682" s="286"/>
      <c r="F682" s="286"/>
      <c r="G682" s="286"/>
      <c r="H682" s="200"/>
      <c r="I682" s="200"/>
      <c r="J682" s="200"/>
      <c r="K682" s="200"/>
      <c r="L682" s="200"/>
      <c r="M682" s="200"/>
      <c r="N682" s="200"/>
      <c r="O682" s="200"/>
      <c r="P682" s="200"/>
      <c r="Q682" s="200"/>
      <c r="R682" s="200"/>
      <c r="S682" s="200"/>
      <c r="T682" s="200"/>
      <c r="U682" s="200"/>
      <c r="V682" s="200"/>
      <c r="W682" s="200"/>
      <c r="X682" s="200"/>
      <c r="Y682" s="200"/>
      <c r="Z682" s="200"/>
      <c r="AA682" s="200"/>
      <c r="AB682" s="200"/>
      <c r="AC682" s="200"/>
      <c r="AD682" s="200"/>
      <c r="AE682" s="200"/>
      <c r="AF682" s="200"/>
    </row>
    <row r="683" spans="1:32" ht="13">
      <c r="A683" s="200"/>
      <c r="B683" s="200"/>
      <c r="C683" s="200"/>
      <c r="D683" s="200"/>
      <c r="E683" s="286"/>
      <c r="F683" s="286"/>
      <c r="G683" s="286"/>
      <c r="H683" s="200"/>
      <c r="I683" s="200"/>
      <c r="J683" s="200"/>
      <c r="K683" s="200"/>
      <c r="L683" s="200"/>
      <c r="M683" s="200"/>
      <c r="N683" s="200"/>
      <c r="O683" s="200"/>
      <c r="P683" s="200"/>
      <c r="Q683" s="200"/>
      <c r="R683" s="200"/>
      <c r="S683" s="200"/>
      <c r="T683" s="200"/>
      <c r="U683" s="200"/>
      <c r="V683" s="200"/>
      <c r="W683" s="200"/>
      <c r="X683" s="200"/>
      <c r="Y683" s="200"/>
      <c r="Z683" s="200"/>
      <c r="AA683" s="200"/>
      <c r="AB683" s="200"/>
      <c r="AC683" s="200"/>
      <c r="AD683" s="200"/>
      <c r="AE683" s="200"/>
      <c r="AF683" s="200"/>
    </row>
    <row r="684" spans="1:32" ht="13">
      <c r="A684" s="200"/>
      <c r="B684" s="200"/>
      <c r="C684" s="200"/>
      <c r="D684" s="200"/>
      <c r="E684" s="286"/>
      <c r="F684" s="286"/>
      <c r="G684" s="286"/>
      <c r="H684" s="200"/>
      <c r="I684" s="200"/>
      <c r="J684" s="200"/>
      <c r="K684" s="200"/>
      <c r="L684" s="200"/>
      <c r="M684" s="200"/>
      <c r="N684" s="200"/>
      <c r="O684" s="200"/>
      <c r="P684" s="200"/>
      <c r="Q684" s="200"/>
      <c r="R684" s="200"/>
      <c r="S684" s="200"/>
      <c r="T684" s="200"/>
      <c r="U684" s="200"/>
      <c r="V684" s="200"/>
      <c r="W684" s="200"/>
      <c r="X684" s="200"/>
      <c r="Y684" s="200"/>
      <c r="Z684" s="200"/>
      <c r="AA684" s="200"/>
      <c r="AB684" s="200"/>
      <c r="AC684" s="200"/>
      <c r="AD684" s="200"/>
      <c r="AE684" s="200"/>
      <c r="AF684" s="200"/>
    </row>
    <row r="685" spans="1:32" ht="13">
      <c r="A685" s="200"/>
      <c r="B685" s="200"/>
      <c r="C685" s="200"/>
      <c r="D685" s="200"/>
      <c r="E685" s="286"/>
      <c r="F685" s="286"/>
      <c r="G685" s="286"/>
      <c r="H685" s="200"/>
      <c r="I685" s="200"/>
      <c r="J685" s="200"/>
      <c r="K685" s="200"/>
      <c r="L685" s="200"/>
      <c r="M685" s="200"/>
      <c r="N685" s="200"/>
      <c r="O685" s="200"/>
      <c r="P685" s="200"/>
      <c r="Q685" s="200"/>
      <c r="R685" s="200"/>
      <c r="S685" s="200"/>
      <c r="T685" s="200"/>
      <c r="U685" s="200"/>
      <c r="V685" s="200"/>
      <c r="W685" s="200"/>
      <c r="X685" s="200"/>
      <c r="Y685" s="200"/>
      <c r="Z685" s="200"/>
      <c r="AA685" s="200"/>
      <c r="AB685" s="200"/>
      <c r="AC685" s="200"/>
      <c r="AD685" s="200"/>
      <c r="AE685" s="200"/>
      <c r="AF685" s="200"/>
    </row>
    <row r="686" spans="1:32" ht="13">
      <c r="A686" s="200"/>
      <c r="B686" s="200"/>
      <c r="C686" s="200"/>
      <c r="D686" s="200"/>
      <c r="E686" s="286"/>
      <c r="F686" s="286"/>
      <c r="G686" s="286"/>
      <c r="H686" s="200"/>
      <c r="I686" s="200"/>
      <c r="J686" s="200"/>
      <c r="K686" s="200"/>
      <c r="L686" s="200"/>
      <c r="M686" s="200"/>
      <c r="N686" s="200"/>
      <c r="O686" s="200"/>
      <c r="P686" s="200"/>
      <c r="Q686" s="200"/>
      <c r="R686" s="200"/>
      <c r="S686" s="200"/>
      <c r="T686" s="200"/>
      <c r="U686" s="200"/>
      <c r="V686" s="200"/>
      <c r="W686" s="200"/>
      <c r="X686" s="200"/>
      <c r="Y686" s="200"/>
      <c r="Z686" s="200"/>
      <c r="AA686" s="200"/>
      <c r="AB686" s="200"/>
      <c r="AC686" s="200"/>
      <c r="AD686" s="200"/>
      <c r="AE686" s="200"/>
      <c r="AF686" s="200"/>
    </row>
    <row r="687" spans="1:32" ht="13">
      <c r="A687" s="200"/>
      <c r="B687" s="200"/>
      <c r="C687" s="200"/>
      <c r="D687" s="200"/>
      <c r="E687" s="286"/>
      <c r="F687" s="286"/>
      <c r="G687" s="286"/>
      <c r="H687" s="200"/>
      <c r="I687" s="200"/>
      <c r="J687" s="200"/>
      <c r="K687" s="200"/>
      <c r="L687" s="200"/>
      <c r="M687" s="200"/>
      <c r="N687" s="200"/>
      <c r="O687" s="200"/>
      <c r="P687" s="200"/>
      <c r="Q687" s="200"/>
      <c r="R687" s="200"/>
      <c r="S687" s="200"/>
      <c r="T687" s="200"/>
      <c r="U687" s="200"/>
      <c r="V687" s="200"/>
      <c r="W687" s="200"/>
      <c r="X687" s="200"/>
      <c r="Y687" s="200"/>
      <c r="Z687" s="200"/>
      <c r="AA687" s="200"/>
      <c r="AB687" s="200"/>
      <c r="AC687" s="200"/>
      <c r="AD687" s="200"/>
      <c r="AE687" s="200"/>
      <c r="AF687" s="200"/>
    </row>
    <row r="688" spans="1:32" ht="13">
      <c r="A688" s="200"/>
      <c r="B688" s="200"/>
      <c r="C688" s="200"/>
      <c r="D688" s="200"/>
      <c r="E688" s="286"/>
      <c r="F688" s="286"/>
      <c r="G688" s="286"/>
      <c r="H688" s="200"/>
      <c r="I688" s="200"/>
      <c r="J688" s="200"/>
      <c r="K688" s="200"/>
      <c r="L688" s="200"/>
      <c r="M688" s="200"/>
      <c r="N688" s="200"/>
      <c r="O688" s="200"/>
      <c r="P688" s="200"/>
      <c r="Q688" s="200"/>
      <c r="R688" s="200"/>
      <c r="S688" s="200"/>
      <c r="T688" s="200"/>
      <c r="U688" s="200"/>
      <c r="V688" s="200"/>
      <c r="W688" s="200"/>
      <c r="X688" s="200"/>
      <c r="Y688" s="200"/>
      <c r="Z688" s="200"/>
      <c r="AA688" s="200"/>
      <c r="AB688" s="200"/>
      <c r="AC688" s="200"/>
      <c r="AD688" s="200"/>
      <c r="AE688" s="200"/>
      <c r="AF688" s="200"/>
    </row>
    <row r="689" spans="1:32" ht="13">
      <c r="A689" s="200"/>
      <c r="B689" s="200"/>
      <c r="C689" s="200"/>
      <c r="D689" s="200"/>
      <c r="E689" s="286"/>
      <c r="F689" s="286"/>
      <c r="G689" s="286"/>
      <c r="H689" s="200"/>
      <c r="I689" s="200"/>
      <c r="J689" s="200"/>
      <c r="K689" s="200"/>
      <c r="L689" s="200"/>
      <c r="M689" s="200"/>
      <c r="N689" s="200"/>
      <c r="O689" s="200"/>
      <c r="P689" s="200"/>
      <c r="Q689" s="200"/>
      <c r="R689" s="200"/>
      <c r="S689" s="200"/>
      <c r="T689" s="200"/>
      <c r="U689" s="200"/>
      <c r="V689" s="200"/>
      <c r="W689" s="200"/>
      <c r="X689" s="200"/>
      <c r="Y689" s="200"/>
      <c r="Z689" s="200"/>
      <c r="AA689" s="200"/>
      <c r="AB689" s="200"/>
      <c r="AC689" s="200"/>
      <c r="AD689" s="200"/>
      <c r="AE689" s="200"/>
      <c r="AF689" s="200"/>
    </row>
    <row r="690" spans="1:32" ht="13">
      <c r="A690" s="200"/>
      <c r="B690" s="200"/>
      <c r="C690" s="200"/>
      <c r="D690" s="200"/>
      <c r="E690" s="286"/>
      <c r="F690" s="286"/>
      <c r="G690" s="286"/>
      <c r="H690" s="200"/>
      <c r="I690" s="200"/>
      <c r="J690" s="200"/>
      <c r="K690" s="200"/>
      <c r="L690" s="200"/>
      <c r="M690" s="200"/>
      <c r="N690" s="200"/>
      <c r="O690" s="200"/>
      <c r="P690" s="200"/>
      <c r="Q690" s="200"/>
      <c r="R690" s="200"/>
      <c r="S690" s="200"/>
      <c r="T690" s="200"/>
      <c r="U690" s="200"/>
      <c r="V690" s="200"/>
      <c r="W690" s="200"/>
      <c r="X690" s="200"/>
      <c r="Y690" s="200"/>
      <c r="Z690" s="200"/>
      <c r="AA690" s="200"/>
      <c r="AB690" s="200"/>
      <c r="AC690" s="200"/>
      <c r="AD690" s="200"/>
      <c r="AE690" s="200"/>
      <c r="AF690" s="200"/>
    </row>
    <row r="691" spans="1:32" ht="13">
      <c r="A691" s="200"/>
      <c r="B691" s="200"/>
      <c r="C691" s="200"/>
      <c r="D691" s="200"/>
      <c r="E691" s="286"/>
      <c r="F691" s="286"/>
      <c r="G691" s="286"/>
      <c r="H691" s="200"/>
      <c r="I691" s="200"/>
      <c r="J691" s="200"/>
      <c r="K691" s="200"/>
      <c r="L691" s="200"/>
      <c r="M691" s="200"/>
      <c r="N691" s="200"/>
      <c r="O691" s="200"/>
      <c r="P691" s="200"/>
      <c r="Q691" s="200"/>
      <c r="R691" s="200"/>
      <c r="S691" s="200"/>
      <c r="T691" s="200"/>
      <c r="U691" s="200"/>
      <c r="V691" s="200"/>
      <c r="W691" s="200"/>
      <c r="X691" s="200"/>
      <c r="Y691" s="200"/>
      <c r="Z691" s="200"/>
      <c r="AA691" s="200"/>
      <c r="AB691" s="200"/>
      <c r="AC691" s="200"/>
      <c r="AD691" s="200"/>
      <c r="AE691" s="200"/>
      <c r="AF691" s="200"/>
    </row>
    <row r="692" spans="1:32" ht="13">
      <c r="A692" s="200"/>
      <c r="B692" s="200"/>
      <c r="C692" s="200"/>
      <c r="D692" s="200"/>
      <c r="E692" s="286"/>
      <c r="F692" s="286"/>
      <c r="G692" s="286"/>
      <c r="H692" s="200"/>
      <c r="I692" s="200"/>
      <c r="J692" s="200"/>
      <c r="K692" s="200"/>
      <c r="L692" s="200"/>
      <c r="M692" s="200"/>
      <c r="N692" s="200"/>
      <c r="O692" s="200"/>
      <c r="P692" s="200"/>
      <c r="Q692" s="200"/>
      <c r="R692" s="200"/>
      <c r="S692" s="200"/>
      <c r="T692" s="200"/>
      <c r="U692" s="200"/>
      <c r="V692" s="200"/>
      <c r="W692" s="200"/>
      <c r="X692" s="200"/>
      <c r="Y692" s="200"/>
      <c r="Z692" s="200"/>
      <c r="AA692" s="200"/>
      <c r="AB692" s="200"/>
      <c r="AC692" s="200"/>
      <c r="AD692" s="200"/>
      <c r="AE692" s="200"/>
      <c r="AF692" s="200"/>
    </row>
    <row r="693" spans="1:32" ht="13">
      <c r="A693" s="200"/>
      <c r="B693" s="200"/>
      <c r="C693" s="200"/>
      <c r="D693" s="200"/>
      <c r="E693" s="286"/>
      <c r="F693" s="286"/>
      <c r="G693" s="286"/>
      <c r="H693" s="200"/>
      <c r="I693" s="200"/>
      <c r="J693" s="200"/>
      <c r="K693" s="200"/>
      <c r="L693" s="200"/>
      <c r="M693" s="200"/>
      <c r="N693" s="200"/>
      <c r="O693" s="200"/>
      <c r="P693" s="200"/>
      <c r="Q693" s="200"/>
      <c r="R693" s="200"/>
      <c r="S693" s="200"/>
      <c r="T693" s="200"/>
      <c r="U693" s="200"/>
      <c r="V693" s="200"/>
      <c r="W693" s="200"/>
      <c r="X693" s="200"/>
      <c r="Y693" s="200"/>
      <c r="Z693" s="200"/>
      <c r="AA693" s="200"/>
      <c r="AB693" s="200"/>
      <c r="AC693" s="200"/>
      <c r="AD693" s="200"/>
      <c r="AE693" s="200"/>
      <c r="AF693" s="200"/>
    </row>
    <row r="694" spans="1:32" ht="13">
      <c r="A694" s="200"/>
      <c r="B694" s="200"/>
      <c r="C694" s="200"/>
      <c r="D694" s="200"/>
      <c r="E694" s="286"/>
      <c r="F694" s="286"/>
      <c r="G694" s="286"/>
      <c r="H694" s="200"/>
      <c r="I694" s="200"/>
      <c r="J694" s="200"/>
      <c r="K694" s="200"/>
      <c r="L694" s="200"/>
      <c r="M694" s="200"/>
      <c r="N694" s="200"/>
      <c r="O694" s="200"/>
      <c r="P694" s="200"/>
      <c r="Q694" s="200"/>
      <c r="R694" s="200"/>
      <c r="S694" s="200"/>
      <c r="T694" s="200"/>
      <c r="U694" s="200"/>
      <c r="V694" s="200"/>
      <c r="W694" s="200"/>
      <c r="X694" s="200"/>
      <c r="Y694" s="200"/>
      <c r="Z694" s="200"/>
      <c r="AA694" s="200"/>
      <c r="AB694" s="200"/>
      <c r="AC694" s="200"/>
      <c r="AD694" s="200"/>
      <c r="AE694" s="200"/>
      <c r="AF694" s="200"/>
    </row>
    <row r="695" spans="1:32" ht="13">
      <c r="A695" s="200"/>
      <c r="B695" s="200"/>
      <c r="C695" s="200"/>
      <c r="D695" s="200"/>
      <c r="E695" s="286"/>
      <c r="F695" s="286"/>
      <c r="G695" s="286"/>
      <c r="H695" s="200"/>
      <c r="I695" s="200"/>
      <c r="J695" s="200"/>
      <c r="K695" s="200"/>
      <c r="L695" s="200"/>
      <c r="M695" s="200"/>
      <c r="N695" s="200"/>
      <c r="O695" s="200"/>
      <c r="P695" s="200"/>
      <c r="Q695" s="200"/>
      <c r="R695" s="200"/>
      <c r="S695" s="200"/>
      <c r="T695" s="200"/>
      <c r="U695" s="200"/>
      <c r="V695" s="200"/>
      <c r="W695" s="200"/>
      <c r="X695" s="200"/>
      <c r="Y695" s="200"/>
      <c r="Z695" s="200"/>
      <c r="AA695" s="200"/>
      <c r="AB695" s="200"/>
      <c r="AC695" s="200"/>
      <c r="AD695" s="200"/>
      <c r="AE695" s="200"/>
      <c r="AF695" s="200"/>
    </row>
    <row r="696" spans="1:32" ht="13">
      <c r="A696" s="200"/>
      <c r="B696" s="200"/>
      <c r="C696" s="200"/>
      <c r="D696" s="200"/>
      <c r="E696" s="286"/>
      <c r="F696" s="286"/>
      <c r="G696" s="286"/>
      <c r="H696" s="200"/>
      <c r="I696" s="200"/>
      <c r="J696" s="200"/>
      <c r="K696" s="200"/>
      <c r="L696" s="200"/>
      <c r="M696" s="200"/>
      <c r="N696" s="200"/>
      <c r="O696" s="200"/>
      <c r="P696" s="200"/>
      <c r="Q696" s="200"/>
      <c r="R696" s="200"/>
      <c r="S696" s="200"/>
      <c r="T696" s="200"/>
      <c r="U696" s="200"/>
      <c r="V696" s="200"/>
      <c r="W696" s="200"/>
      <c r="X696" s="200"/>
      <c r="Y696" s="200"/>
      <c r="Z696" s="200"/>
      <c r="AA696" s="200"/>
      <c r="AB696" s="200"/>
      <c r="AC696" s="200"/>
      <c r="AD696" s="200"/>
      <c r="AE696" s="200"/>
      <c r="AF696" s="200"/>
    </row>
    <row r="697" spans="1:32" ht="13">
      <c r="A697" s="200"/>
      <c r="B697" s="200"/>
      <c r="C697" s="200"/>
      <c r="D697" s="200"/>
      <c r="E697" s="286"/>
      <c r="F697" s="286"/>
      <c r="G697" s="286"/>
      <c r="H697" s="200"/>
      <c r="I697" s="200"/>
      <c r="J697" s="200"/>
      <c r="K697" s="200"/>
      <c r="L697" s="200"/>
      <c r="M697" s="200"/>
      <c r="N697" s="200"/>
      <c r="O697" s="200"/>
      <c r="P697" s="200"/>
      <c r="Q697" s="200"/>
      <c r="R697" s="200"/>
      <c r="S697" s="200"/>
      <c r="T697" s="200"/>
      <c r="U697" s="200"/>
      <c r="V697" s="200"/>
      <c r="W697" s="200"/>
      <c r="X697" s="200"/>
      <c r="Y697" s="200"/>
      <c r="Z697" s="200"/>
      <c r="AA697" s="200"/>
      <c r="AB697" s="200"/>
      <c r="AC697" s="200"/>
      <c r="AD697" s="200"/>
      <c r="AE697" s="200"/>
      <c r="AF697" s="200"/>
    </row>
    <row r="698" spans="1:32" ht="13">
      <c r="A698" s="200"/>
      <c r="B698" s="200"/>
      <c r="C698" s="200"/>
      <c r="D698" s="200"/>
      <c r="E698" s="286"/>
      <c r="F698" s="286"/>
      <c r="G698" s="286"/>
      <c r="H698" s="200"/>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row>
    <row r="699" spans="1:32" ht="13">
      <c r="A699" s="200"/>
      <c r="B699" s="200"/>
      <c r="C699" s="200"/>
      <c r="D699" s="200"/>
      <c r="E699" s="286"/>
      <c r="F699" s="286"/>
      <c r="G699" s="286"/>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row>
    <row r="700" spans="1:32" ht="13">
      <c r="A700" s="200"/>
      <c r="B700" s="200"/>
      <c r="C700" s="200"/>
      <c r="D700" s="200"/>
      <c r="E700" s="286"/>
      <c r="F700" s="286"/>
      <c r="G700" s="286"/>
      <c r="H700" s="200"/>
      <c r="I700" s="200"/>
      <c r="J700" s="200"/>
      <c r="K700" s="200"/>
      <c r="L700" s="200"/>
      <c r="M700" s="200"/>
      <c r="N700" s="200"/>
      <c r="O700" s="200"/>
      <c r="P700" s="200"/>
      <c r="Q700" s="200"/>
      <c r="R700" s="200"/>
      <c r="S700" s="200"/>
      <c r="T700" s="200"/>
      <c r="U700" s="200"/>
      <c r="V700" s="200"/>
      <c r="W700" s="200"/>
      <c r="X700" s="200"/>
      <c r="Y700" s="200"/>
      <c r="Z700" s="200"/>
      <c r="AA700" s="200"/>
      <c r="AB700" s="200"/>
      <c r="AC700" s="200"/>
      <c r="AD700" s="200"/>
      <c r="AE700" s="200"/>
      <c r="AF700" s="200"/>
    </row>
    <row r="701" spans="1:32" ht="13">
      <c r="A701" s="200"/>
      <c r="B701" s="200"/>
      <c r="C701" s="200"/>
      <c r="D701" s="200"/>
      <c r="E701" s="286"/>
      <c r="F701" s="286"/>
      <c r="G701" s="286"/>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row>
    <row r="702" spans="1:32" ht="13">
      <c r="A702" s="200"/>
      <c r="B702" s="200"/>
      <c r="C702" s="200"/>
      <c r="D702" s="200"/>
      <c r="E702" s="286"/>
      <c r="F702" s="286"/>
      <c r="G702" s="286"/>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row>
    <row r="703" spans="1:32" ht="13">
      <c r="A703" s="200"/>
      <c r="B703" s="200"/>
      <c r="C703" s="200"/>
      <c r="D703" s="200"/>
      <c r="E703" s="286"/>
      <c r="F703" s="286"/>
      <c r="G703" s="286"/>
      <c r="H703" s="200"/>
      <c r="I703" s="200"/>
      <c r="J703" s="200"/>
      <c r="K703" s="200"/>
      <c r="L703" s="200"/>
      <c r="M703" s="200"/>
      <c r="N703" s="200"/>
      <c r="O703" s="200"/>
      <c r="P703" s="200"/>
      <c r="Q703" s="200"/>
      <c r="R703" s="200"/>
      <c r="S703" s="200"/>
      <c r="T703" s="200"/>
      <c r="U703" s="200"/>
      <c r="V703" s="200"/>
      <c r="W703" s="200"/>
      <c r="X703" s="200"/>
      <c r="Y703" s="200"/>
      <c r="Z703" s="200"/>
      <c r="AA703" s="200"/>
      <c r="AB703" s="200"/>
      <c r="AC703" s="200"/>
      <c r="AD703" s="200"/>
      <c r="AE703" s="200"/>
      <c r="AF703" s="200"/>
    </row>
    <row r="704" spans="1:32" ht="13">
      <c r="A704" s="200"/>
      <c r="B704" s="200"/>
      <c r="C704" s="200"/>
      <c r="D704" s="200"/>
      <c r="E704" s="286"/>
      <c r="F704" s="286"/>
      <c r="G704" s="286"/>
      <c r="H704" s="200"/>
      <c r="I704" s="200"/>
      <c r="J704" s="200"/>
      <c r="K704" s="200"/>
      <c r="L704" s="200"/>
      <c r="M704" s="200"/>
      <c r="N704" s="200"/>
      <c r="O704" s="200"/>
      <c r="P704" s="200"/>
      <c r="Q704" s="200"/>
      <c r="R704" s="200"/>
      <c r="S704" s="200"/>
      <c r="T704" s="200"/>
      <c r="U704" s="200"/>
      <c r="V704" s="200"/>
      <c r="W704" s="200"/>
      <c r="X704" s="200"/>
      <c r="Y704" s="200"/>
      <c r="Z704" s="200"/>
      <c r="AA704" s="200"/>
      <c r="AB704" s="200"/>
      <c r="AC704" s="200"/>
      <c r="AD704" s="200"/>
      <c r="AE704" s="200"/>
      <c r="AF704" s="200"/>
    </row>
    <row r="705" spans="1:32" ht="13">
      <c r="A705" s="200"/>
      <c r="B705" s="200"/>
      <c r="C705" s="200"/>
      <c r="D705" s="200"/>
      <c r="E705" s="286"/>
      <c r="F705" s="286"/>
      <c r="G705" s="286"/>
      <c r="H705" s="200"/>
      <c r="I705" s="200"/>
      <c r="J705" s="200"/>
      <c r="K705" s="200"/>
      <c r="L705" s="200"/>
      <c r="M705" s="200"/>
      <c r="N705" s="200"/>
      <c r="O705" s="200"/>
      <c r="P705" s="200"/>
      <c r="Q705" s="200"/>
      <c r="R705" s="200"/>
      <c r="S705" s="200"/>
      <c r="T705" s="200"/>
      <c r="U705" s="200"/>
      <c r="V705" s="200"/>
      <c r="W705" s="200"/>
      <c r="X705" s="200"/>
      <c r="Y705" s="200"/>
      <c r="Z705" s="200"/>
      <c r="AA705" s="200"/>
      <c r="AB705" s="200"/>
      <c r="AC705" s="200"/>
      <c r="AD705" s="200"/>
      <c r="AE705" s="200"/>
      <c r="AF705" s="200"/>
    </row>
    <row r="706" spans="1:32" ht="13">
      <c r="A706" s="200"/>
      <c r="B706" s="200"/>
      <c r="C706" s="200"/>
      <c r="D706" s="200"/>
      <c r="E706" s="286"/>
      <c r="F706" s="286"/>
      <c r="G706" s="286"/>
      <c r="H706" s="200"/>
      <c r="I706" s="200"/>
      <c r="J706" s="200"/>
      <c r="K706" s="200"/>
      <c r="L706" s="200"/>
      <c r="M706" s="200"/>
      <c r="N706" s="200"/>
      <c r="O706" s="200"/>
      <c r="P706" s="200"/>
      <c r="Q706" s="200"/>
      <c r="R706" s="200"/>
      <c r="S706" s="200"/>
      <c r="T706" s="200"/>
      <c r="U706" s="200"/>
      <c r="V706" s="200"/>
      <c r="W706" s="200"/>
      <c r="X706" s="200"/>
      <c r="Y706" s="200"/>
      <c r="Z706" s="200"/>
      <c r="AA706" s="200"/>
      <c r="AB706" s="200"/>
      <c r="AC706" s="200"/>
      <c r="AD706" s="200"/>
      <c r="AE706" s="200"/>
      <c r="AF706" s="200"/>
    </row>
    <row r="707" spans="1:32" ht="13">
      <c r="A707" s="200"/>
      <c r="B707" s="200"/>
      <c r="C707" s="200"/>
      <c r="D707" s="200"/>
      <c r="E707" s="286"/>
      <c r="F707" s="286"/>
      <c r="G707" s="286"/>
      <c r="H707" s="200"/>
      <c r="I707" s="200"/>
      <c r="J707" s="200"/>
      <c r="K707" s="200"/>
      <c r="L707" s="200"/>
      <c r="M707" s="200"/>
      <c r="N707" s="200"/>
      <c r="O707" s="200"/>
      <c r="P707" s="200"/>
      <c r="Q707" s="200"/>
      <c r="R707" s="200"/>
      <c r="S707" s="200"/>
      <c r="T707" s="200"/>
      <c r="U707" s="200"/>
      <c r="V707" s="200"/>
      <c r="W707" s="200"/>
      <c r="X707" s="200"/>
      <c r="Y707" s="200"/>
      <c r="Z707" s="200"/>
      <c r="AA707" s="200"/>
      <c r="AB707" s="200"/>
      <c r="AC707" s="200"/>
      <c r="AD707" s="200"/>
      <c r="AE707" s="200"/>
      <c r="AF707" s="200"/>
    </row>
    <row r="708" spans="1:32" ht="13">
      <c r="A708" s="200"/>
      <c r="B708" s="200"/>
      <c r="C708" s="200"/>
      <c r="D708" s="200"/>
      <c r="E708" s="286"/>
      <c r="F708" s="286"/>
      <c r="G708" s="286"/>
      <c r="H708" s="200"/>
      <c r="I708" s="200"/>
      <c r="J708" s="200"/>
      <c r="K708" s="200"/>
      <c r="L708" s="200"/>
      <c r="M708" s="200"/>
      <c r="N708" s="200"/>
      <c r="O708" s="200"/>
      <c r="P708" s="200"/>
      <c r="Q708" s="200"/>
      <c r="R708" s="200"/>
      <c r="S708" s="200"/>
      <c r="T708" s="200"/>
      <c r="U708" s="200"/>
      <c r="V708" s="200"/>
      <c r="W708" s="200"/>
      <c r="X708" s="200"/>
      <c r="Y708" s="200"/>
      <c r="Z708" s="200"/>
      <c r="AA708" s="200"/>
      <c r="AB708" s="200"/>
      <c r="AC708" s="200"/>
      <c r="AD708" s="200"/>
      <c r="AE708" s="200"/>
      <c r="AF708" s="200"/>
    </row>
    <row r="709" spans="1:32" ht="13">
      <c r="A709" s="200"/>
      <c r="B709" s="200"/>
      <c r="C709" s="200"/>
      <c r="D709" s="200"/>
      <c r="E709" s="286"/>
      <c r="F709" s="286"/>
      <c r="G709" s="286"/>
      <c r="H709" s="200"/>
      <c r="I709" s="200"/>
      <c r="J709" s="200"/>
      <c r="K709" s="200"/>
      <c r="L709" s="200"/>
      <c r="M709" s="200"/>
      <c r="N709" s="200"/>
      <c r="O709" s="200"/>
      <c r="P709" s="200"/>
      <c r="Q709" s="200"/>
      <c r="R709" s="200"/>
      <c r="S709" s="200"/>
      <c r="T709" s="200"/>
      <c r="U709" s="200"/>
      <c r="V709" s="200"/>
      <c r="W709" s="200"/>
      <c r="X709" s="200"/>
      <c r="Y709" s="200"/>
      <c r="Z709" s="200"/>
      <c r="AA709" s="200"/>
      <c r="AB709" s="200"/>
      <c r="AC709" s="200"/>
      <c r="AD709" s="200"/>
      <c r="AE709" s="200"/>
      <c r="AF709" s="200"/>
    </row>
    <row r="710" spans="1:32" ht="13">
      <c r="A710" s="200"/>
      <c r="B710" s="200"/>
      <c r="C710" s="200"/>
      <c r="D710" s="200"/>
      <c r="E710" s="286"/>
      <c r="F710" s="286"/>
      <c r="G710" s="286"/>
      <c r="H710" s="200"/>
      <c r="I710" s="200"/>
      <c r="J710" s="200"/>
      <c r="K710" s="200"/>
      <c r="L710" s="200"/>
      <c r="M710" s="200"/>
      <c r="N710" s="200"/>
      <c r="O710" s="200"/>
      <c r="P710" s="200"/>
      <c r="Q710" s="200"/>
      <c r="R710" s="200"/>
      <c r="S710" s="200"/>
      <c r="T710" s="200"/>
      <c r="U710" s="200"/>
      <c r="V710" s="200"/>
      <c r="W710" s="200"/>
      <c r="X710" s="200"/>
      <c r="Y710" s="200"/>
      <c r="Z710" s="200"/>
      <c r="AA710" s="200"/>
      <c r="AB710" s="200"/>
      <c r="AC710" s="200"/>
      <c r="AD710" s="200"/>
      <c r="AE710" s="200"/>
      <c r="AF710" s="200"/>
    </row>
    <row r="711" spans="1:32" ht="13">
      <c r="A711" s="200"/>
      <c r="B711" s="200"/>
      <c r="C711" s="200"/>
      <c r="D711" s="200"/>
      <c r="E711" s="286"/>
      <c r="F711" s="286"/>
      <c r="G711" s="286"/>
      <c r="H711" s="200"/>
      <c r="I711" s="200"/>
      <c r="J711" s="200"/>
      <c r="K711" s="200"/>
      <c r="L711" s="200"/>
      <c r="M711" s="200"/>
      <c r="N711" s="200"/>
      <c r="O711" s="200"/>
      <c r="P711" s="200"/>
      <c r="Q711" s="200"/>
      <c r="R711" s="200"/>
      <c r="S711" s="200"/>
      <c r="T711" s="200"/>
      <c r="U711" s="200"/>
      <c r="V711" s="200"/>
      <c r="W711" s="200"/>
      <c r="X711" s="200"/>
      <c r="Y711" s="200"/>
      <c r="Z711" s="200"/>
      <c r="AA711" s="200"/>
      <c r="AB711" s="200"/>
      <c r="AC711" s="200"/>
      <c r="AD711" s="200"/>
      <c r="AE711" s="200"/>
      <c r="AF711" s="200"/>
    </row>
    <row r="712" spans="1:32" ht="13">
      <c r="A712" s="200"/>
      <c r="B712" s="200"/>
      <c r="C712" s="200"/>
      <c r="D712" s="200"/>
      <c r="E712" s="286"/>
      <c r="F712" s="286"/>
      <c r="G712" s="286"/>
      <c r="H712" s="200"/>
      <c r="I712" s="200"/>
      <c r="J712" s="200"/>
      <c r="K712" s="200"/>
      <c r="L712" s="200"/>
      <c r="M712" s="200"/>
      <c r="N712" s="200"/>
      <c r="O712" s="200"/>
      <c r="P712" s="200"/>
      <c r="Q712" s="200"/>
      <c r="R712" s="200"/>
      <c r="S712" s="200"/>
      <c r="T712" s="200"/>
      <c r="U712" s="200"/>
      <c r="V712" s="200"/>
      <c r="W712" s="200"/>
      <c r="X712" s="200"/>
      <c r="Y712" s="200"/>
      <c r="Z712" s="200"/>
      <c r="AA712" s="200"/>
      <c r="AB712" s="200"/>
      <c r="AC712" s="200"/>
      <c r="AD712" s="200"/>
      <c r="AE712" s="200"/>
      <c r="AF712" s="200"/>
    </row>
    <row r="713" spans="1:32" ht="13">
      <c r="A713" s="200"/>
      <c r="B713" s="200"/>
      <c r="C713" s="200"/>
      <c r="D713" s="200"/>
      <c r="E713" s="286"/>
      <c r="F713" s="286"/>
      <c r="G713" s="286"/>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0"/>
      <c r="AD713" s="200"/>
      <c r="AE713" s="200"/>
      <c r="AF713" s="200"/>
    </row>
    <row r="714" spans="1:32" ht="13">
      <c r="A714" s="200"/>
      <c r="B714" s="200"/>
      <c r="C714" s="200"/>
      <c r="D714" s="200"/>
      <c r="E714" s="286"/>
      <c r="F714" s="286"/>
      <c r="G714" s="286"/>
      <c r="H714" s="200"/>
      <c r="I714" s="200"/>
      <c r="J714" s="200"/>
      <c r="K714" s="200"/>
      <c r="L714" s="200"/>
      <c r="M714" s="200"/>
      <c r="N714" s="200"/>
      <c r="O714" s="200"/>
      <c r="P714" s="200"/>
      <c r="Q714" s="200"/>
      <c r="R714" s="200"/>
      <c r="S714" s="200"/>
      <c r="T714" s="200"/>
      <c r="U714" s="200"/>
      <c r="V714" s="200"/>
      <c r="W714" s="200"/>
      <c r="X714" s="200"/>
      <c r="Y714" s="200"/>
      <c r="Z714" s="200"/>
      <c r="AA714" s="200"/>
      <c r="AB714" s="200"/>
      <c r="AC714" s="200"/>
      <c r="AD714" s="200"/>
      <c r="AE714" s="200"/>
      <c r="AF714" s="200"/>
    </row>
    <row r="715" spans="1:32" ht="13">
      <c r="A715" s="200"/>
      <c r="B715" s="200"/>
      <c r="C715" s="200"/>
      <c r="D715" s="200"/>
      <c r="E715" s="286"/>
      <c r="F715" s="286"/>
      <c r="G715" s="286"/>
      <c r="H715" s="200"/>
      <c r="I715" s="200"/>
      <c r="J715" s="200"/>
      <c r="K715" s="200"/>
      <c r="L715" s="200"/>
      <c r="M715" s="200"/>
      <c r="N715" s="200"/>
      <c r="O715" s="200"/>
      <c r="P715" s="200"/>
      <c r="Q715" s="200"/>
      <c r="R715" s="200"/>
      <c r="S715" s="200"/>
      <c r="T715" s="200"/>
      <c r="U715" s="200"/>
      <c r="V715" s="200"/>
      <c r="W715" s="200"/>
      <c r="X715" s="200"/>
      <c r="Y715" s="200"/>
      <c r="Z715" s="200"/>
      <c r="AA715" s="200"/>
      <c r="AB715" s="200"/>
      <c r="AC715" s="200"/>
      <c r="AD715" s="200"/>
      <c r="AE715" s="200"/>
      <c r="AF715" s="200"/>
    </row>
    <row r="716" spans="1:32" ht="13">
      <c r="A716" s="200"/>
      <c r="B716" s="200"/>
      <c r="C716" s="200"/>
      <c r="D716" s="200"/>
      <c r="E716" s="286"/>
      <c r="F716" s="286"/>
      <c r="G716" s="286"/>
      <c r="H716" s="200"/>
      <c r="I716" s="200"/>
      <c r="J716" s="200"/>
      <c r="K716" s="200"/>
      <c r="L716" s="200"/>
      <c r="M716" s="200"/>
      <c r="N716" s="200"/>
      <c r="O716" s="200"/>
      <c r="P716" s="200"/>
      <c r="Q716" s="200"/>
      <c r="R716" s="200"/>
      <c r="S716" s="200"/>
      <c r="T716" s="200"/>
      <c r="U716" s="200"/>
      <c r="V716" s="200"/>
      <c r="W716" s="200"/>
      <c r="X716" s="200"/>
      <c r="Y716" s="200"/>
      <c r="Z716" s="200"/>
      <c r="AA716" s="200"/>
      <c r="AB716" s="200"/>
      <c r="AC716" s="200"/>
      <c r="AD716" s="200"/>
      <c r="AE716" s="200"/>
      <c r="AF716" s="200"/>
    </row>
    <row r="717" spans="1:32" ht="13">
      <c r="A717" s="200"/>
      <c r="B717" s="200"/>
      <c r="C717" s="200"/>
      <c r="D717" s="200"/>
      <c r="E717" s="286"/>
      <c r="F717" s="286"/>
      <c r="G717" s="286"/>
      <c r="H717" s="200"/>
      <c r="I717" s="200"/>
      <c r="J717" s="200"/>
      <c r="K717" s="200"/>
      <c r="L717" s="200"/>
      <c r="M717" s="200"/>
      <c r="N717" s="200"/>
      <c r="O717" s="200"/>
      <c r="P717" s="200"/>
      <c r="Q717" s="200"/>
      <c r="R717" s="200"/>
      <c r="S717" s="200"/>
      <c r="T717" s="200"/>
      <c r="U717" s="200"/>
      <c r="V717" s="200"/>
      <c r="W717" s="200"/>
      <c r="X717" s="200"/>
      <c r="Y717" s="200"/>
      <c r="Z717" s="200"/>
      <c r="AA717" s="200"/>
      <c r="AB717" s="200"/>
      <c r="AC717" s="200"/>
      <c r="AD717" s="200"/>
      <c r="AE717" s="200"/>
      <c r="AF717" s="200"/>
    </row>
    <row r="718" spans="1:32" ht="13">
      <c r="A718" s="200"/>
      <c r="B718" s="200"/>
      <c r="C718" s="200"/>
      <c r="D718" s="200"/>
      <c r="E718" s="286"/>
      <c r="F718" s="286"/>
      <c r="G718" s="286"/>
      <c r="H718" s="200"/>
      <c r="I718" s="200"/>
      <c r="J718" s="200"/>
      <c r="K718" s="200"/>
      <c r="L718" s="200"/>
      <c r="M718" s="200"/>
      <c r="N718" s="200"/>
      <c r="O718" s="200"/>
      <c r="P718" s="200"/>
      <c r="Q718" s="200"/>
      <c r="R718" s="200"/>
      <c r="S718" s="200"/>
      <c r="T718" s="200"/>
      <c r="U718" s="200"/>
      <c r="V718" s="200"/>
      <c r="W718" s="200"/>
      <c r="X718" s="200"/>
      <c r="Y718" s="200"/>
      <c r="Z718" s="200"/>
      <c r="AA718" s="200"/>
      <c r="AB718" s="200"/>
      <c r="AC718" s="200"/>
      <c r="AD718" s="200"/>
      <c r="AE718" s="200"/>
      <c r="AF718" s="200"/>
    </row>
    <row r="719" spans="1:32" ht="13">
      <c r="A719" s="200"/>
      <c r="B719" s="200"/>
      <c r="C719" s="200"/>
      <c r="D719" s="200"/>
      <c r="E719" s="286"/>
      <c r="F719" s="286"/>
      <c r="G719" s="286"/>
      <c r="H719" s="200"/>
      <c r="I719" s="200"/>
      <c r="J719" s="200"/>
      <c r="K719" s="200"/>
      <c r="L719" s="200"/>
      <c r="M719" s="200"/>
      <c r="N719" s="200"/>
      <c r="O719" s="200"/>
      <c r="P719" s="200"/>
      <c r="Q719" s="200"/>
      <c r="R719" s="200"/>
      <c r="S719" s="200"/>
      <c r="T719" s="200"/>
      <c r="U719" s="200"/>
      <c r="V719" s="200"/>
      <c r="W719" s="200"/>
      <c r="X719" s="200"/>
      <c r="Y719" s="200"/>
      <c r="Z719" s="200"/>
      <c r="AA719" s="200"/>
      <c r="AB719" s="200"/>
      <c r="AC719" s="200"/>
      <c r="AD719" s="200"/>
      <c r="AE719" s="200"/>
      <c r="AF719" s="200"/>
    </row>
    <row r="720" spans="1:32" ht="13">
      <c r="A720" s="200"/>
      <c r="B720" s="200"/>
      <c r="C720" s="200"/>
      <c r="D720" s="200"/>
      <c r="E720" s="286"/>
      <c r="F720" s="286"/>
      <c r="G720" s="286"/>
      <c r="H720" s="200"/>
      <c r="I720" s="200"/>
      <c r="J720" s="200"/>
      <c r="K720" s="200"/>
      <c r="L720" s="200"/>
      <c r="M720" s="200"/>
      <c r="N720" s="200"/>
      <c r="O720" s="200"/>
      <c r="P720" s="200"/>
      <c r="Q720" s="200"/>
      <c r="R720" s="200"/>
      <c r="S720" s="200"/>
      <c r="T720" s="200"/>
      <c r="U720" s="200"/>
      <c r="V720" s="200"/>
      <c r="W720" s="200"/>
      <c r="X720" s="200"/>
      <c r="Y720" s="200"/>
      <c r="Z720" s="200"/>
      <c r="AA720" s="200"/>
      <c r="AB720" s="200"/>
      <c r="AC720" s="200"/>
      <c r="AD720" s="200"/>
      <c r="AE720" s="200"/>
      <c r="AF720" s="200"/>
    </row>
    <row r="721" spans="1:32" ht="13">
      <c r="A721" s="200"/>
      <c r="B721" s="200"/>
      <c r="C721" s="200"/>
      <c r="D721" s="200"/>
      <c r="E721" s="286"/>
      <c r="F721" s="286"/>
      <c r="G721" s="286"/>
      <c r="H721" s="200"/>
      <c r="I721" s="200"/>
      <c r="J721" s="200"/>
      <c r="K721" s="200"/>
      <c r="L721" s="200"/>
      <c r="M721" s="200"/>
      <c r="N721" s="200"/>
      <c r="O721" s="200"/>
      <c r="P721" s="200"/>
      <c r="Q721" s="200"/>
      <c r="R721" s="200"/>
      <c r="S721" s="200"/>
      <c r="T721" s="200"/>
      <c r="U721" s="200"/>
      <c r="V721" s="200"/>
      <c r="W721" s="200"/>
      <c r="X721" s="200"/>
      <c r="Y721" s="200"/>
      <c r="Z721" s="200"/>
      <c r="AA721" s="200"/>
      <c r="AB721" s="200"/>
      <c r="AC721" s="200"/>
      <c r="AD721" s="200"/>
      <c r="AE721" s="200"/>
      <c r="AF721" s="200"/>
    </row>
    <row r="722" spans="1:32" ht="13">
      <c r="A722" s="200"/>
      <c r="B722" s="200"/>
      <c r="C722" s="200"/>
      <c r="D722" s="200"/>
      <c r="E722" s="286"/>
      <c r="F722" s="286"/>
      <c r="G722" s="286"/>
      <c r="H722" s="200"/>
      <c r="I722" s="200"/>
      <c r="J722" s="200"/>
      <c r="K722" s="200"/>
      <c r="L722" s="200"/>
      <c r="M722" s="200"/>
      <c r="N722" s="200"/>
      <c r="O722" s="200"/>
      <c r="P722" s="200"/>
      <c r="Q722" s="200"/>
      <c r="R722" s="200"/>
      <c r="S722" s="200"/>
      <c r="T722" s="200"/>
      <c r="U722" s="200"/>
      <c r="V722" s="200"/>
      <c r="W722" s="200"/>
      <c r="X722" s="200"/>
      <c r="Y722" s="200"/>
      <c r="Z722" s="200"/>
      <c r="AA722" s="200"/>
      <c r="AB722" s="200"/>
      <c r="AC722" s="200"/>
      <c r="AD722" s="200"/>
      <c r="AE722" s="200"/>
      <c r="AF722" s="200"/>
    </row>
    <row r="723" spans="1:32" ht="13">
      <c r="A723" s="200"/>
      <c r="B723" s="200"/>
      <c r="C723" s="200"/>
      <c r="D723" s="200"/>
      <c r="E723" s="286"/>
      <c r="F723" s="286"/>
      <c r="G723" s="286"/>
      <c r="H723" s="200"/>
      <c r="I723" s="200"/>
      <c r="J723" s="200"/>
      <c r="K723" s="200"/>
      <c r="L723" s="200"/>
      <c r="M723" s="200"/>
      <c r="N723" s="200"/>
      <c r="O723" s="200"/>
      <c r="P723" s="200"/>
      <c r="Q723" s="200"/>
      <c r="R723" s="200"/>
      <c r="S723" s="200"/>
      <c r="T723" s="200"/>
      <c r="U723" s="200"/>
      <c r="V723" s="200"/>
      <c r="W723" s="200"/>
      <c r="X723" s="200"/>
      <c r="Y723" s="200"/>
      <c r="Z723" s="200"/>
      <c r="AA723" s="200"/>
      <c r="AB723" s="200"/>
      <c r="AC723" s="200"/>
      <c r="AD723" s="200"/>
      <c r="AE723" s="200"/>
      <c r="AF723" s="200"/>
    </row>
    <row r="724" spans="1:32" ht="13">
      <c r="A724" s="200"/>
      <c r="B724" s="200"/>
      <c r="C724" s="200"/>
      <c r="D724" s="200"/>
      <c r="E724" s="286"/>
      <c r="F724" s="286"/>
      <c r="G724" s="286"/>
      <c r="H724" s="200"/>
      <c r="I724" s="200"/>
      <c r="J724" s="200"/>
      <c r="K724" s="200"/>
      <c r="L724" s="200"/>
      <c r="M724" s="200"/>
      <c r="N724" s="200"/>
      <c r="O724" s="200"/>
      <c r="P724" s="200"/>
      <c r="Q724" s="200"/>
      <c r="R724" s="200"/>
      <c r="S724" s="200"/>
      <c r="T724" s="200"/>
      <c r="U724" s="200"/>
      <c r="V724" s="200"/>
      <c r="W724" s="200"/>
      <c r="X724" s="200"/>
      <c r="Y724" s="200"/>
      <c r="Z724" s="200"/>
      <c r="AA724" s="200"/>
      <c r="AB724" s="200"/>
      <c r="AC724" s="200"/>
      <c r="AD724" s="200"/>
      <c r="AE724" s="200"/>
      <c r="AF724" s="200"/>
    </row>
    <row r="725" spans="1:32" ht="13">
      <c r="A725" s="200"/>
      <c r="B725" s="200"/>
      <c r="C725" s="200"/>
      <c r="D725" s="200"/>
      <c r="E725" s="286"/>
      <c r="F725" s="286"/>
      <c r="G725" s="286"/>
      <c r="H725" s="200"/>
      <c r="I725" s="200"/>
      <c r="J725" s="200"/>
      <c r="K725" s="200"/>
      <c r="L725" s="200"/>
      <c r="M725" s="200"/>
      <c r="N725" s="200"/>
      <c r="O725" s="200"/>
      <c r="P725" s="200"/>
      <c r="Q725" s="200"/>
      <c r="R725" s="200"/>
      <c r="S725" s="200"/>
      <c r="T725" s="200"/>
      <c r="U725" s="200"/>
      <c r="V725" s="200"/>
      <c r="W725" s="200"/>
      <c r="X725" s="200"/>
      <c r="Y725" s="200"/>
      <c r="Z725" s="200"/>
      <c r="AA725" s="200"/>
      <c r="AB725" s="200"/>
      <c r="AC725" s="200"/>
      <c r="AD725" s="200"/>
      <c r="AE725" s="200"/>
      <c r="AF725" s="200"/>
    </row>
    <row r="726" spans="1:32" ht="13">
      <c r="A726" s="200"/>
      <c r="B726" s="200"/>
      <c r="C726" s="200"/>
      <c r="D726" s="200"/>
      <c r="E726" s="286"/>
      <c r="F726" s="286"/>
      <c r="G726" s="286"/>
      <c r="H726" s="200"/>
      <c r="I726" s="200"/>
      <c r="J726" s="200"/>
      <c r="K726" s="200"/>
      <c r="L726" s="200"/>
      <c r="M726" s="200"/>
      <c r="N726" s="200"/>
      <c r="O726" s="200"/>
      <c r="P726" s="200"/>
      <c r="Q726" s="200"/>
      <c r="R726" s="200"/>
      <c r="S726" s="200"/>
      <c r="T726" s="200"/>
      <c r="U726" s="200"/>
      <c r="V726" s="200"/>
      <c r="W726" s="200"/>
      <c r="X726" s="200"/>
      <c r="Y726" s="200"/>
      <c r="Z726" s="200"/>
      <c r="AA726" s="200"/>
      <c r="AB726" s="200"/>
      <c r="AC726" s="200"/>
      <c r="AD726" s="200"/>
      <c r="AE726" s="200"/>
      <c r="AF726" s="200"/>
    </row>
    <row r="727" spans="1:32" ht="13">
      <c r="A727" s="200"/>
      <c r="B727" s="200"/>
      <c r="C727" s="200"/>
      <c r="D727" s="200"/>
      <c r="E727" s="286"/>
      <c r="F727" s="286"/>
      <c r="G727" s="286"/>
      <c r="H727" s="200"/>
      <c r="I727" s="200"/>
      <c r="J727" s="200"/>
      <c r="K727" s="200"/>
      <c r="L727" s="200"/>
      <c r="M727" s="200"/>
      <c r="N727" s="200"/>
      <c r="O727" s="200"/>
      <c r="P727" s="200"/>
      <c r="Q727" s="200"/>
      <c r="R727" s="200"/>
      <c r="S727" s="200"/>
      <c r="T727" s="200"/>
      <c r="U727" s="200"/>
      <c r="V727" s="200"/>
      <c r="W727" s="200"/>
      <c r="X727" s="200"/>
      <c r="Y727" s="200"/>
      <c r="Z727" s="200"/>
      <c r="AA727" s="200"/>
      <c r="AB727" s="200"/>
      <c r="AC727" s="200"/>
      <c r="AD727" s="200"/>
      <c r="AE727" s="200"/>
      <c r="AF727" s="200"/>
    </row>
    <row r="728" spans="1:32" ht="13">
      <c r="A728" s="200"/>
      <c r="B728" s="200"/>
      <c r="C728" s="200"/>
      <c r="D728" s="200"/>
      <c r="E728" s="286"/>
      <c r="F728" s="286"/>
      <c r="G728" s="286"/>
      <c r="H728" s="200"/>
      <c r="I728" s="200"/>
      <c r="J728" s="200"/>
      <c r="K728" s="200"/>
      <c r="L728" s="200"/>
      <c r="M728" s="200"/>
      <c r="N728" s="200"/>
      <c r="O728" s="200"/>
      <c r="P728" s="200"/>
      <c r="Q728" s="200"/>
      <c r="R728" s="200"/>
      <c r="S728" s="200"/>
      <c r="T728" s="200"/>
      <c r="U728" s="200"/>
      <c r="V728" s="200"/>
      <c r="W728" s="200"/>
      <c r="X728" s="200"/>
      <c r="Y728" s="200"/>
      <c r="Z728" s="200"/>
      <c r="AA728" s="200"/>
      <c r="AB728" s="200"/>
      <c r="AC728" s="200"/>
      <c r="AD728" s="200"/>
      <c r="AE728" s="200"/>
      <c r="AF728" s="200"/>
    </row>
    <row r="729" spans="1:32" ht="13">
      <c r="A729" s="200"/>
      <c r="B729" s="200"/>
      <c r="C729" s="200"/>
      <c r="D729" s="200"/>
      <c r="E729" s="286"/>
      <c r="F729" s="286"/>
      <c r="G729" s="286"/>
      <c r="H729" s="200"/>
      <c r="I729" s="200"/>
      <c r="J729" s="200"/>
      <c r="K729" s="200"/>
      <c r="L729" s="200"/>
      <c r="M729" s="200"/>
      <c r="N729" s="200"/>
      <c r="O729" s="200"/>
      <c r="P729" s="200"/>
      <c r="Q729" s="200"/>
      <c r="R729" s="200"/>
      <c r="S729" s="200"/>
      <c r="T729" s="200"/>
      <c r="U729" s="200"/>
      <c r="V729" s="200"/>
      <c r="W729" s="200"/>
      <c r="X729" s="200"/>
      <c r="Y729" s="200"/>
      <c r="Z729" s="200"/>
      <c r="AA729" s="200"/>
      <c r="AB729" s="200"/>
      <c r="AC729" s="200"/>
      <c r="AD729" s="200"/>
      <c r="AE729" s="200"/>
      <c r="AF729" s="200"/>
    </row>
    <row r="730" spans="1:32" ht="13">
      <c r="A730" s="200"/>
      <c r="B730" s="200"/>
      <c r="C730" s="200"/>
      <c r="D730" s="200"/>
      <c r="E730" s="286"/>
      <c r="F730" s="286"/>
      <c r="G730" s="286"/>
      <c r="H730" s="200"/>
      <c r="I730" s="200"/>
      <c r="J730" s="200"/>
      <c r="K730" s="200"/>
      <c r="L730" s="200"/>
      <c r="M730" s="200"/>
      <c r="N730" s="200"/>
      <c r="O730" s="200"/>
      <c r="P730" s="200"/>
      <c r="Q730" s="200"/>
      <c r="R730" s="200"/>
      <c r="S730" s="200"/>
      <c r="T730" s="200"/>
      <c r="U730" s="200"/>
      <c r="V730" s="200"/>
      <c r="W730" s="200"/>
      <c r="X730" s="200"/>
      <c r="Y730" s="200"/>
      <c r="Z730" s="200"/>
      <c r="AA730" s="200"/>
      <c r="AB730" s="200"/>
      <c r="AC730" s="200"/>
      <c r="AD730" s="200"/>
      <c r="AE730" s="200"/>
      <c r="AF730" s="200"/>
    </row>
    <row r="731" spans="1:32" ht="13">
      <c r="A731" s="200"/>
      <c r="B731" s="200"/>
      <c r="C731" s="200"/>
      <c r="D731" s="200"/>
      <c r="E731" s="286"/>
      <c r="F731" s="286"/>
      <c r="G731" s="286"/>
      <c r="H731" s="200"/>
      <c r="I731" s="200"/>
      <c r="J731" s="200"/>
      <c r="K731" s="200"/>
      <c r="L731" s="200"/>
      <c r="M731" s="200"/>
      <c r="N731" s="200"/>
      <c r="O731" s="200"/>
      <c r="P731" s="200"/>
      <c r="Q731" s="200"/>
      <c r="R731" s="200"/>
      <c r="S731" s="200"/>
      <c r="T731" s="200"/>
      <c r="U731" s="200"/>
      <c r="V731" s="200"/>
      <c r="W731" s="200"/>
      <c r="X731" s="200"/>
      <c r="Y731" s="200"/>
      <c r="Z731" s="200"/>
      <c r="AA731" s="200"/>
      <c r="AB731" s="200"/>
      <c r="AC731" s="200"/>
      <c r="AD731" s="200"/>
      <c r="AE731" s="200"/>
      <c r="AF731" s="200"/>
    </row>
    <row r="732" spans="1:32" ht="13">
      <c r="A732" s="200"/>
      <c r="B732" s="200"/>
      <c r="C732" s="200"/>
      <c r="D732" s="200"/>
      <c r="E732" s="286"/>
      <c r="F732" s="286"/>
      <c r="G732" s="286"/>
      <c r="H732" s="200"/>
      <c r="I732" s="200"/>
      <c r="J732" s="200"/>
      <c r="K732" s="200"/>
      <c r="L732" s="200"/>
      <c r="M732" s="200"/>
      <c r="N732" s="200"/>
      <c r="O732" s="200"/>
      <c r="P732" s="200"/>
      <c r="Q732" s="200"/>
      <c r="R732" s="200"/>
      <c r="S732" s="200"/>
      <c r="T732" s="200"/>
      <c r="U732" s="200"/>
      <c r="V732" s="200"/>
      <c r="W732" s="200"/>
      <c r="X732" s="200"/>
      <c r="Y732" s="200"/>
      <c r="Z732" s="200"/>
      <c r="AA732" s="200"/>
      <c r="AB732" s="200"/>
      <c r="AC732" s="200"/>
      <c r="AD732" s="200"/>
      <c r="AE732" s="200"/>
      <c r="AF732" s="200"/>
    </row>
    <row r="733" spans="1:32" ht="13">
      <c r="A733" s="200"/>
      <c r="B733" s="200"/>
      <c r="C733" s="200"/>
      <c r="D733" s="200"/>
      <c r="E733" s="286"/>
      <c r="F733" s="286"/>
      <c r="G733" s="286"/>
      <c r="H733" s="200"/>
      <c r="I733" s="200"/>
      <c r="J733" s="200"/>
      <c r="K733" s="200"/>
      <c r="L733" s="200"/>
      <c r="M733" s="200"/>
      <c r="N733" s="200"/>
      <c r="O733" s="200"/>
      <c r="P733" s="200"/>
      <c r="Q733" s="200"/>
      <c r="R733" s="200"/>
      <c r="S733" s="200"/>
      <c r="T733" s="200"/>
      <c r="U733" s="200"/>
      <c r="V733" s="200"/>
      <c r="W733" s="200"/>
      <c r="X733" s="200"/>
      <c r="Y733" s="200"/>
      <c r="Z733" s="200"/>
      <c r="AA733" s="200"/>
      <c r="AB733" s="200"/>
      <c r="AC733" s="200"/>
      <c r="AD733" s="200"/>
      <c r="AE733" s="200"/>
      <c r="AF733" s="200"/>
    </row>
    <row r="734" spans="1:32" ht="13">
      <c r="A734" s="200"/>
      <c r="B734" s="200"/>
      <c r="C734" s="200"/>
      <c r="D734" s="200"/>
      <c r="E734" s="286"/>
      <c r="F734" s="286"/>
      <c r="G734" s="286"/>
      <c r="H734" s="200"/>
      <c r="I734" s="200"/>
      <c r="J734" s="200"/>
      <c r="K734" s="200"/>
      <c r="L734" s="200"/>
      <c r="M734" s="200"/>
      <c r="N734" s="200"/>
      <c r="O734" s="200"/>
      <c r="P734" s="200"/>
      <c r="Q734" s="200"/>
      <c r="R734" s="200"/>
      <c r="S734" s="200"/>
      <c r="T734" s="200"/>
      <c r="U734" s="200"/>
      <c r="V734" s="200"/>
      <c r="W734" s="200"/>
      <c r="X734" s="200"/>
      <c r="Y734" s="200"/>
      <c r="Z734" s="200"/>
      <c r="AA734" s="200"/>
      <c r="AB734" s="200"/>
      <c r="AC734" s="200"/>
      <c r="AD734" s="200"/>
      <c r="AE734" s="200"/>
      <c r="AF734" s="200"/>
    </row>
    <row r="735" spans="1:32" ht="13">
      <c r="A735" s="200"/>
      <c r="B735" s="200"/>
      <c r="C735" s="200"/>
      <c r="D735" s="200"/>
      <c r="E735" s="286"/>
      <c r="F735" s="286"/>
      <c r="G735" s="286"/>
      <c r="H735" s="200"/>
      <c r="I735" s="200"/>
      <c r="J735" s="200"/>
      <c r="K735" s="200"/>
      <c r="L735" s="200"/>
      <c r="M735" s="200"/>
      <c r="N735" s="200"/>
      <c r="O735" s="200"/>
      <c r="P735" s="200"/>
      <c r="Q735" s="200"/>
      <c r="R735" s="200"/>
      <c r="S735" s="200"/>
      <c r="T735" s="200"/>
      <c r="U735" s="200"/>
      <c r="V735" s="200"/>
      <c r="W735" s="200"/>
      <c r="X735" s="200"/>
      <c r="Y735" s="200"/>
      <c r="Z735" s="200"/>
      <c r="AA735" s="200"/>
      <c r="AB735" s="200"/>
      <c r="AC735" s="200"/>
      <c r="AD735" s="200"/>
      <c r="AE735" s="200"/>
      <c r="AF735" s="200"/>
    </row>
    <row r="736" spans="1:32" ht="13">
      <c r="A736" s="200"/>
      <c r="B736" s="200"/>
      <c r="C736" s="200"/>
      <c r="D736" s="200"/>
      <c r="E736" s="286"/>
      <c r="F736" s="286"/>
      <c r="G736" s="286"/>
      <c r="H736" s="200"/>
      <c r="I736" s="200"/>
      <c r="J736" s="200"/>
      <c r="K736" s="200"/>
      <c r="L736" s="200"/>
      <c r="M736" s="200"/>
      <c r="N736" s="200"/>
      <c r="O736" s="200"/>
      <c r="P736" s="200"/>
      <c r="Q736" s="200"/>
      <c r="R736" s="200"/>
      <c r="S736" s="200"/>
      <c r="T736" s="200"/>
      <c r="U736" s="200"/>
      <c r="V736" s="200"/>
      <c r="W736" s="200"/>
      <c r="X736" s="200"/>
      <c r="Y736" s="200"/>
      <c r="Z736" s="200"/>
      <c r="AA736" s="200"/>
      <c r="AB736" s="200"/>
      <c r="AC736" s="200"/>
      <c r="AD736" s="200"/>
      <c r="AE736" s="200"/>
      <c r="AF736" s="200"/>
    </row>
    <row r="737" spans="1:32" ht="13">
      <c r="A737" s="200"/>
      <c r="B737" s="200"/>
      <c r="C737" s="200"/>
      <c r="D737" s="200"/>
      <c r="E737" s="286"/>
      <c r="F737" s="286"/>
      <c r="G737" s="286"/>
      <c r="H737" s="200"/>
      <c r="I737" s="200"/>
      <c r="J737" s="200"/>
      <c r="K737" s="200"/>
      <c r="L737" s="200"/>
      <c r="M737" s="200"/>
      <c r="N737" s="200"/>
      <c r="O737" s="200"/>
      <c r="P737" s="200"/>
      <c r="Q737" s="200"/>
      <c r="R737" s="200"/>
      <c r="S737" s="200"/>
      <c r="T737" s="200"/>
      <c r="U737" s="200"/>
      <c r="V737" s="200"/>
      <c r="W737" s="200"/>
      <c r="X737" s="200"/>
      <c r="Y737" s="200"/>
      <c r="Z737" s="200"/>
      <c r="AA737" s="200"/>
      <c r="AB737" s="200"/>
      <c r="AC737" s="200"/>
      <c r="AD737" s="200"/>
      <c r="AE737" s="200"/>
      <c r="AF737" s="200"/>
    </row>
    <row r="738" spans="1:32" ht="13">
      <c r="A738" s="200"/>
      <c r="B738" s="200"/>
      <c r="C738" s="200"/>
      <c r="D738" s="200"/>
      <c r="E738" s="286"/>
      <c r="F738" s="286"/>
      <c r="G738" s="286"/>
      <c r="H738" s="200"/>
      <c r="I738" s="200"/>
      <c r="J738" s="200"/>
      <c r="K738" s="200"/>
      <c r="L738" s="200"/>
      <c r="M738" s="200"/>
      <c r="N738" s="200"/>
      <c r="O738" s="200"/>
      <c r="P738" s="200"/>
      <c r="Q738" s="200"/>
      <c r="R738" s="200"/>
      <c r="S738" s="200"/>
      <c r="T738" s="200"/>
      <c r="U738" s="200"/>
      <c r="V738" s="200"/>
      <c r="W738" s="200"/>
      <c r="X738" s="200"/>
      <c r="Y738" s="200"/>
      <c r="Z738" s="200"/>
      <c r="AA738" s="200"/>
      <c r="AB738" s="200"/>
      <c r="AC738" s="200"/>
      <c r="AD738" s="200"/>
      <c r="AE738" s="200"/>
      <c r="AF738" s="200"/>
    </row>
    <row r="739" spans="1:32" ht="13">
      <c r="A739" s="200"/>
      <c r="B739" s="200"/>
      <c r="C739" s="200"/>
      <c r="D739" s="200"/>
      <c r="E739" s="286"/>
      <c r="F739" s="286"/>
      <c r="G739" s="286"/>
      <c r="H739" s="200"/>
      <c r="I739" s="200"/>
      <c r="J739" s="200"/>
      <c r="K739" s="200"/>
      <c r="L739" s="200"/>
      <c r="M739" s="200"/>
      <c r="N739" s="200"/>
      <c r="O739" s="200"/>
      <c r="P739" s="200"/>
      <c r="Q739" s="200"/>
      <c r="R739" s="200"/>
      <c r="S739" s="200"/>
      <c r="T739" s="200"/>
      <c r="U739" s="200"/>
      <c r="V739" s="200"/>
      <c r="W739" s="200"/>
      <c r="X739" s="200"/>
      <c r="Y739" s="200"/>
      <c r="Z739" s="200"/>
      <c r="AA739" s="200"/>
      <c r="AB739" s="200"/>
      <c r="AC739" s="200"/>
      <c r="AD739" s="200"/>
      <c r="AE739" s="200"/>
      <c r="AF739" s="200"/>
    </row>
    <row r="740" spans="1:32" ht="13">
      <c r="A740" s="200"/>
      <c r="B740" s="200"/>
      <c r="C740" s="200"/>
      <c r="D740" s="200"/>
      <c r="E740" s="286"/>
      <c r="F740" s="286"/>
      <c r="G740" s="286"/>
      <c r="H740" s="200"/>
      <c r="I740" s="200"/>
      <c r="J740" s="200"/>
      <c r="K740" s="200"/>
      <c r="L740" s="200"/>
      <c r="M740" s="200"/>
      <c r="N740" s="200"/>
      <c r="O740" s="200"/>
      <c r="P740" s="200"/>
      <c r="Q740" s="200"/>
      <c r="R740" s="200"/>
      <c r="S740" s="200"/>
      <c r="T740" s="200"/>
      <c r="U740" s="200"/>
      <c r="V740" s="200"/>
      <c r="W740" s="200"/>
      <c r="X740" s="200"/>
      <c r="Y740" s="200"/>
      <c r="Z740" s="200"/>
      <c r="AA740" s="200"/>
      <c r="AB740" s="200"/>
      <c r="AC740" s="200"/>
      <c r="AD740" s="200"/>
      <c r="AE740" s="200"/>
      <c r="AF740" s="200"/>
    </row>
    <row r="741" spans="1:32" ht="13">
      <c r="A741" s="200"/>
      <c r="B741" s="200"/>
      <c r="C741" s="200"/>
      <c r="D741" s="200"/>
      <c r="E741" s="286"/>
      <c r="F741" s="286"/>
      <c r="G741" s="286"/>
      <c r="H741" s="200"/>
      <c r="I741" s="200"/>
      <c r="J741" s="200"/>
      <c r="K741" s="200"/>
      <c r="L741" s="200"/>
      <c r="M741" s="200"/>
      <c r="N741" s="200"/>
      <c r="O741" s="200"/>
      <c r="P741" s="200"/>
      <c r="Q741" s="200"/>
      <c r="R741" s="200"/>
      <c r="S741" s="200"/>
      <c r="T741" s="200"/>
      <c r="U741" s="200"/>
      <c r="V741" s="200"/>
      <c r="W741" s="200"/>
      <c r="X741" s="200"/>
      <c r="Y741" s="200"/>
      <c r="Z741" s="200"/>
      <c r="AA741" s="200"/>
      <c r="AB741" s="200"/>
      <c r="AC741" s="200"/>
      <c r="AD741" s="200"/>
      <c r="AE741" s="200"/>
      <c r="AF741" s="200"/>
    </row>
    <row r="742" spans="1:32" ht="13">
      <c r="A742" s="200"/>
      <c r="B742" s="200"/>
      <c r="C742" s="200"/>
      <c r="D742" s="200"/>
      <c r="E742" s="286"/>
      <c r="F742" s="286"/>
      <c r="G742" s="286"/>
      <c r="H742" s="200"/>
      <c r="I742" s="200"/>
      <c r="J742" s="200"/>
      <c r="K742" s="200"/>
      <c r="L742" s="200"/>
      <c r="M742" s="200"/>
      <c r="N742" s="200"/>
      <c r="O742" s="200"/>
      <c r="P742" s="200"/>
      <c r="Q742" s="200"/>
      <c r="R742" s="200"/>
      <c r="S742" s="200"/>
      <c r="T742" s="200"/>
      <c r="U742" s="200"/>
      <c r="V742" s="200"/>
      <c r="W742" s="200"/>
      <c r="X742" s="200"/>
      <c r="Y742" s="200"/>
      <c r="Z742" s="200"/>
      <c r="AA742" s="200"/>
      <c r="AB742" s="200"/>
      <c r="AC742" s="200"/>
      <c r="AD742" s="200"/>
      <c r="AE742" s="200"/>
      <c r="AF742" s="200"/>
    </row>
    <row r="743" spans="1:32" ht="13">
      <c r="A743" s="200"/>
      <c r="B743" s="200"/>
      <c r="C743" s="200"/>
      <c r="D743" s="200"/>
      <c r="E743" s="286"/>
      <c r="F743" s="286"/>
      <c r="G743" s="286"/>
      <c r="H743" s="200"/>
      <c r="I743" s="200"/>
      <c r="J743" s="200"/>
      <c r="K743" s="200"/>
      <c r="L743" s="200"/>
      <c r="M743" s="200"/>
      <c r="N743" s="200"/>
      <c r="O743" s="200"/>
      <c r="P743" s="200"/>
      <c r="Q743" s="200"/>
      <c r="R743" s="200"/>
      <c r="S743" s="200"/>
      <c r="T743" s="200"/>
      <c r="U743" s="200"/>
      <c r="V743" s="200"/>
      <c r="W743" s="200"/>
      <c r="X743" s="200"/>
      <c r="Y743" s="200"/>
      <c r="Z743" s="200"/>
      <c r="AA743" s="200"/>
      <c r="AB743" s="200"/>
      <c r="AC743" s="200"/>
      <c r="AD743" s="200"/>
      <c r="AE743" s="200"/>
      <c r="AF743" s="200"/>
    </row>
    <row r="744" spans="1:32" ht="13">
      <c r="A744" s="200"/>
      <c r="B744" s="200"/>
      <c r="C744" s="200"/>
      <c r="D744" s="200"/>
      <c r="E744" s="286"/>
      <c r="F744" s="286"/>
      <c r="G744" s="286"/>
      <c r="H744" s="200"/>
      <c r="I744" s="200"/>
      <c r="J744" s="200"/>
      <c r="K744" s="200"/>
      <c r="L744" s="200"/>
      <c r="M744" s="200"/>
      <c r="N744" s="200"/>
      <c r="O744" s="200"/>
      <c r="P744" s="200"/>
      <c r="Q744" s="200"/>
      <c r="R744" s="200"/>
      <c r="S744" s="200"/>
      <c r="T744" s="200"/>
      <c r="U744" s="200"/>
      <c r="V744" s="200"/>
      <c r="W744" s="200"/>
      <c r="X744" s="200"/>
      <c r="Y744" s="200"/>
      <c r="Z744" s="200"/>
      <c r="AA744" s="200"/>
      <c r="AB744" s="200"/>
      <c r="AC744" s="200"/>
      <c r="AD744" s="200"/>
      <c r="AE744" s="200"/>
      <c r="AF744" s="200"/>
    </row>
    <row r="745" spans="1:32" ht="13">
      <c r="A745" s="200"/>
      <c r="B745" s="200"/>
      <c r="C745" s="200"/>
      <c r="D745" s="200"/>
      <c r="E745" s="286"/>
      <c r="F745" s="286"/>
      <c r="G745" s="286"/>
      <c r="H745" s="200"/>
      <c r="I745" s="200"/>
      <c r="J745" s="200"/>
      <c r="K745" s="200"/>
      <c r="L745" s="200"/>
      <c r="M745" s="200"/>
      <c r="N745" s="200"/>
      <c r="O745" s="200"/>
      <c r="P745" s="200"/>
      <c r="Q745" s="200"/>
      <c r="R745" s="200"/>
      <c r="S745" s="200"/>
      <c r="T745" s="200"/>
      <c r="U745" s="200"/>
      <c r="V745" s="200"/>
      <c r="W745" s="200"/>
      <c r="X745" s="200"/>
      <c r="Y745" s="200"/>
      <c r="Z745" s="200"/>
      <c r="AA745" s="200"/>
      <c r="AB745" s="200"/>
      <c r="AC745" s="200"/>
      <c r="AD745" s="200"/>
      <c r="AE745" s="200"/>
      <c r="AF745" s="200"/>
    </row>
    <row r="746" spans="1:32" ht="13">
      <c r="A746" s="200"/>
      <c r="B746" s="200"/>
      <c r="C746" s="200"/>
      <c r="D746" s="200"/>
      <c r="E746" s="286"/>
      <c r="F746" s="286"/>
      <c r="G746" s="286"/>
      <c r="H746" s="200"/>
      <c r="I746" s="200"/>
      <c r="J746" s="200"/>
      <c r="K746" s="200"/>
      <c r="L746" s="200"/>
      <c r="M746" s="200"/>
      <c r="N746" s="200"/>
      <c r="O746" s="200"/>
      <c r="P746" s="200"/>
      <c r="Q746" s="200"/>
      <c r="R746" s="200"/>
      <c r="S746" s="200"/>
      <c r="T746" s="200"/>
      <c r="U746" s="200"/>
      <c r="V746" s="200"/>
      <c r="W746" s="200"/>
      <c r="X746" s="200"/>
      <c r="Y746" s="200"/>
      <c r="Z746" s="200"/>
      <c r="AA746" s="200"/>
      <c r="AB746" s="200"/>
      <c r="AC746" s="200"/>
      <c r="AD746" s="200"/>
      <c r="AE746" s="200"/>
      <c r="AF746" s="200"/>
    </row>
    <row r="747" spans="1:32" ht="13">
      <c r="A747" s="200"/>
      <c r="B747" s="200"/>
      <c r="C747" s="200"/>
      <c r="D747" s="200"/>
      <c r="E747" s="286"/>
      <c r="F747" s="286"/>
      <c r="G747" s="286"/>
      <c r="H747" s="200"/>
      <c r="I747" s="200"/>
      <c r="J747" s="200"/>
      <c r="K747" s="200"/>
      <c r="L747" s="200"/>
      <c r="M747" s="200"/>
      <c r="N747" s="200"/>
      <c r="O747" s="200"/>
      <c r="P747" s="200"/>
      <c r="Q747" s="200"/>
      <c r="R747" s="200"/>
      <c r="S747" s="200"/>
      <c r="T747" s="200"/>
      <c r="U747" s="200"/>
      <c r="V747" s="200"/>
      <c r="W747" s="200"/>
      <c r="X747" s="200"/>
      <c r="Y747" s="200"/>
      <c r="Z747" s="200"/>
      <c r="AA747" s="200"/>
      <c r="AB747" s="200"/>
      <c r="AC747" s="200"/>
      <c r="AD747" s="200"/>
      <c r="AE747" s="200"/>
      <c r="AF747" s="200"/>
    </row>
    <row r="748" spans="1:32" ht="13">
      <c r="A748" s="200"/>
      <c r="B748" s="200"/>
      <c r="C748" s="200"/>
      <c r="D748" s="200"/>
      <c r="E748" s="286"/>
      <c r="F748" s="286"/>
      <c r="G748" s="286"/>
      <c r="H748" s="200"/>
      <c r="I748" s="200"/>
      <c r="J748" s="200"/>
      <c r="K748" s="200"/>
      <c r="L748" s="200"/>
      <c r="M748" s="200"/>
      <c r="N748" s="200"/>
      <c r="O748" s="200"/>
      <c r="P748" s="200"/>
      <c r="Q748" s="200"/>
      <c r="R748" s="200"/>
      <c r="S748" s="200"/>
      <c r="T748" s="200"/>
      <c r="U748" s="200"/>
      <c r="V748" s="200"/>
      <c r="W748" s="200"/>
      <c r="X748" s="200"/>
      <c r="Y748" s="200"/>
      <c r="Z748" s="200"/>
      <c r="AA748" s="200"/>
      <c r="AB748" s="200"/>
      <c r="AC748" s="200"/>
      <c r="AD748" s="200"/>
      <c r="AE748" s="200"/>
      <c r="AF748" s="200"/>
    </row>
    <row r="749" spans="1:32" ht="13">
      <c r="A749" s="200"/>
      <c r="B749" s="200"/>
      <c r="C749" s="200"/>
      <c r="D749" s="200"/>
      <c r="E749" s="286"/>
      <c r="F749" s="286"/>
      <c r="G749" s="286"/>
      <c r="H749" s="200"/>
      <c r="I749" s="200"/>
      <c r="J749" s="200"/>
      <c r="K749" s="200"/>
      <c r="L749" s="200"/>
      <c r="M749" s="200"/>
      <c r="N749" s="200"/>
      <c r="O749" s="200"/>
      <c r="P749" s="200"/>
      <c r="Q749" s="200"/>
      <c r="R749" s="200"/>
      <c r="S749" s="200"/>
      <c r="T749" s="200"/>
      <c r="U749" s="200"/>
      <c r="V749" s="200"/>
      <c r="W749" s="200"/>
      <c r="X749" s="200"/>
      <c r="Y749" s="200"/>
      <c r="Z749" s="200"/>
      <c r="AA749" s="200"/>
      <c r="AB749" s="200"/>
      <c r="AC749" s="200"/>
      <c r="AD749" s="200"/>
      <c r="AE749" s="200"/>
      <c r="AF749" s="200"/>
    </row>
    <row r="750" spans="1:32" ht="13">
      <c r="A750" s="200"/>
      <c r="B750" s="200"/>
      <c r="C750" s="200"/>
      <c r="D750" s="200"/>
      <c r="E750" s="286"/>
      <c r="F750" s="286"/>
      <c r="G750" s="286"/>
      <c r="H750" s="200"/>
      <c r="I750" s="200"/>
      <c r="J750" s="200"/>
      <c r="K750" s="200"/>
      <c r="L750" s="200"/>
      <c r="M750" s="200"/>
      <c r="N750" s="200"/>
      <c r="O750" s="200"/>
      <c r="P750" s="200"/>
      <c r="Q750" s="200"/>
      <c r="R750" s="200"/>
      <c r="S750" s="200"/>
      <c r="T750" s="200"/>
      <c r="U750" s="200"/>
      <c r="V750" s="200"/>
      <c r="W750" s="200"/>
      <c r="X750" s="200"/>
      <c r="Y750" s="200"/>
      <c r="Z750" s="200"/>
      <c r="AA750" s="200"/>
      <c r="AB750" s="200"/>
      <c r="AC750" s="200"/>
      <c r="AD750" s="200"/>
      <c r="AE750" s="200"/>
      <c r="AF750" s="200"/>
    </row>
    <row r="751" spans="1:32" ht="13">
      <c r="A751" s="200"/>
      <c r="B751" s="200"/>
      <c r="C751" s="200"/>
      <c r="D751" s="200"/>
      <c r="E751" s="286"/>
      <c r="F751" s="286"/>
      <c r="G751" s="286"/>
      <c r="H751" s="200"/>
      <c r="I751" s="200"/>
      <c r="J751" s="200"/>
      <c r="K751" s="200"/>
      <c r="L751" s="200"/>
      <c r="M751" s="200"/>
      <c r="N751" s="200"/>
      <c r="O751" s="200"/>
      <c r="P751" s="200"/>
      <c r="Q751" s="200"/>
      <c r="R751" s="200"/>
      <c r="S751" s="200"/>
      <c r="T751" s="200"/>
      <c r="U751" s="200"/>
      <c r="V751" s="200"/>
      <c r="W751" s="200"/>
      <c r="X751" s="200"/>
      <c r="Y751" s="200"/>
      <c r="Z751" s="200"/>
      <c r="AA751" s="200"/>
      <c r="AB751" s="200"/>
      <c r="AC751" s="200"/>
      <c r="AD751" s="200"/>
      <c r="AE751" s="200"/>
      <c r="AF751" s="200"/>
    </row>
    <row r="752" spans="1:32" ht="13">
      <c r="A752" s="200"/>
      <c r="B752" s="200"/>
      <c r="C752" s="200"/>
      <c r="D752" s="200"/>
      <c r="E752" s="286"/>
      <c r="F752" s="286"/>
      <c r="G752" s="286"/>
      <c r="H752" s="200"/>
      <c r="I752" s="200"/>
      <c r="J752" s="200"/>
      <c r="K752" s="200"/>
      <c r="L752" s="200"/>
      <c r="M752" s="200"/>
      <c r="N752" s="200"/>
      <c r="O752" s="200"/>
      <c r="P752" s="200"/>
      <c r="Q752" s="200"/>
      <c r="R752" s="200"/>
      <c r="S752" s="200"/>
      <c r="T752" s="200"/>
      <c r="U752" s="200"/>
      <c r="V752" s="200"/>
      <c r="W752" s="200"/>
      <c r="X752" s="200"/>
      <c r="Y752" s="200"/>
      <c r="Z752" s="200"/>
      <c r="AA752" s="200"/>
      <c r="AB752" s="200"/>
      <c r="AC752" s="200"/>
      <c r="AD752" s="200"/>
      <c r="AE752" s="200"/>
      <c r="AF752" s="200"/>
    </row>
    <row r="753" spans="1:32" ht="13">
      <c r="A753" s="200"/>
      <c r="B753" s="200"/>
      <c r="C753" s="200"/>
      <c r="D753" s="200"/>
      <c r="E753" s="286"/>
      <c r="F753" s="286"/>
      <c r="G753" s="286"/>
      <c r="H753" s="200"/>
      <c r="I753" s="200"/>
      <c r="J753" s="200"/>
      <c r="K753" s="200"/>
      <c r="L753" s="200"/>
      <c r="M753" s="200"/>
      <c r="N753" s="200"/>
      <c r="O753" s="200"/>
      <c r="P753" s="200"/>
      <c r="Q753" s="200"/>
      <c r="R753" s="200"/>
      <c r="S753" s="200"/>
      <c r="T753" s="200"/>
      <c r="U753" s="200"/>
      <c r="V753" s="200"/>
      <c r="W753" s="200"/>
      <c r="X753" s="200"/>
      <c r="Y753" s="200"/>
      <c r="Z753" s="200"/>
      <c r="AA753" s="200"/>
      <c r="AB753" s="200"/>
      <c r="AC753" s="200"/>
      <c r="AD753" s="200"/>
      <c r="AE753" s="200"/>
      <c r="AF753" s="200"/>
    </row>
    <row r="754" spans="1:32" ht="13">
      <c r="A754" s="200"/>
      <c r="B754" s="200"/>
      <c r="C754" s="200"/>
      <c r="D754" s="200"/>
      <c r="E754" s="286"/>
      <c r="F754" s="286"/>
      <c r="G754" s="286"/>
      <c r="H754" s="200"/>
      <c r="I754" s="200"/>
      <c r="J754" s="200"/>
      <c r="K754" s="200"/>
      <c r="L754" s="200"/>
      <c r="M754" s="200"/>
      <c r="N754" s="200"/>
      <c r="O754" s="200"/>
      <c r="P754" s="200"/>
      <c r="Q754" s="200"/>
      <c r="R754" s="200"/>
      <c r="S754" s="200"/>
      <c r="T754" s="200"/>
      <c r="U754" s="200"/>
      <c r="V754" s="200"/>
      <c r="W754" s="200"/>
      <c r="X754" s="200"/>
      <c r="Y754" s="200"/>
      <c r="Z754" s="200"/>
      <c r="AA754" s="200"/>
      <c r="AB754" s="200"/>
      <c r="AC754" s="200"/>
      <c r="AD754" s="200"/>
      <c r="AE754" s="200"/>
      <c r="AF754" s="200"/>
    </row>
    <row r="755" spans="1:32" ht="13">
      <c r="A755" s="200"/>
      <c r="B755" s="200"/>
      <c r="C755" s="200"/>
      <c r="D755" s="200"/>
      <c r="E755" s="286"/>
      <c r="F755" s="286"/>
      <c r="G755" s="286"/>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row>
    <row r="756" spans="1:32" ht="13">
      <c r="A756" s="200"/>
      <c r="B756" s="200"/>
      <c r="C756" s="200"/>
      <c r="D756" s="200"/>
      <c r="E756" s="286"/>
      <c r="F756" s="286"/>
      <c r="G756" s="286"/>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row>
    <row r="757" spans="1:32" ht="13">
      <c r="A757" s="200"/>
      <c r="B757" s="200"/>
      <c r="C757" s="200"/>
      <c r="D757" s="200"/>
      <c r="E757" s="286"/>
      <c r="F757" s="286"/>
      <c r="G757" s="286"/>
      <c r="H757" s="200"/>
      <c r="I757" s="200"/>
      <c r="J757" s="200"/>
      <c r="K757" s="200"/>
      <c r="L757" s="200"/>
      <c r="M757" s="200"/>
      <c r="N757" s="200"/>
      <c r="O757" s="200"/>
      <c r="P757" s="200"/>
      <c r="Q757" s="200"/>
      <c r="R757" s="200"/>
      <c r="S757" s="200"/>
      <c r="T757" s="200"/>
      <c r="U757" s="200"/>
      <c r="V757" s="200"/>
      <c r="W757" s="200"/>
      <c r="X757" s="200"/>
      <c r="Y757" s="200"/>
      <c r="Z757" s="200"/>
      <c r="AA757" s="200"/>
      <c r="AB757" s="200"/>
      <c r="AC757" s="200"/>
      <c r="AD757" s="200"/>
      <c r="AE757" s="200"/>
      <c r="AF757" s="200"/>
    </row>
    <row r="758" spans="1:32" ht="13">
      <c r="A758" s="200"/>
      <c r="B758" s="200"/>
      <c r="C758" s="200"/>
      <c r="D758" s="200"/>
      <c r="E758" s="286"/>
      <c r="F758" s="286"/>
      <c r="G758" s="286"/>
      <c r="H758" s="200"/>
      <c r="I758" s="200"/>
      <c r="J758" s="200"/>
      <c r="K758" s="200"/>
      <c r="L758" s="200"/>
      <c r="M758" s="200"/>
      <c r="N758" s="200"/>
      <c r="O758" s="200"/>
      <c r="P758" s="200"/>
      <c r="Q758" s="200"/>
      <c r="R758" s="200"/>
      <c r="S758" s="200"/>
      <c r="T758" s="200"/>
      <c r="U758" s="200"/>
      <c r="V758" s="200"/>
      <c r="W758" s="200"/>
      <c r="X758" s="200"/>
      <c r="Y758" s="200"/>
      <c r="Z758" s="200"/>
      <c r="AA758" s="200"/>
      <c r="AB758" s="200"/>
      <c r="AC758" s="200"/>
      <c r="AD758" s="200"/>
      <c r="AE758" s="200"/>
      <c r="AF758" s="200"/>
    </row>
    <row r="759" spans="1:32" ht="13">
      <c r="A759" s="200"/>
      <c r="B759" s="200"/>
      <c r="C759" s="200"/>
      <c r="D759" s="200"/>
      <c r="E759" s="286"/>
      <c r="F759" s="286"/>
      <c r="G759" s="286"/>
      <c r="H759" s="200"/>
      <c r="I759" s="200"/>
      <c r="J759" s="200"/>
      <c r="K759" s="200"/>
      <c r="L759" s="200"/>
      <c r="M759" s="200"/>
      <c r="N759" s="200"/>
      <c r="O759" s="200"/>
      <c r="P759" s="200"/>
      <c r="Q759" s="200"/>
      <c r="R759" s="200"/>
      <c r="S759" s="200"/>
      <c r="T759" s="200"/>
      <c r="U759" s="200"/>
      <c r="V759" s="200"/>
      <c r="W759" s="200"/>
      <c r="X759" s="200"/>
      <c r="Y759" s="200"/>
      <c r="Z759" s="200"/>
      <c r="AA759" s="200"/>
      <c r="AB759" s="200"/>
      <c r="AC759" s="200"/>
      <c r="AD759" s="200"/>
      <c r="AE759" s="200"/>
      <c r="AF759" s="200"/>
    </row>
    <row r="760" spans="1:32" ht="13">
      <c r="A760" s="200"/>
      <c r="B760" s="200"/>
      <c r="C760" s="200"/>
      <c r="D760" s="200"/>
      <c r="E760" s="286"/>
      <c r="F760" s="286"/>
      <c r="G760" s="286"/>
      <c r="H760" s="200"/>
      <c r="I760" s="200"/>
      <c r="J760" s="200"/>
      <c r="K760" s="200"/>
      <c r="L760" s="200"/>
      <c r="M760" s="200"/>
      <c r="N760" s="200"/>
      <c r="O760" s="200"/>
      <c r="P760" s="200"/>
      <c r="Q760" s="200"/>
      <c r="R760" s="200"/>
      <c r="S760" s="200"/>
      <c r="T760" s="200"/>
      <c r="U760" s="200"/>
      <c r="V760" s="200"/>
      <c r="W760" s="200"/>
      <c r="X760" s="200"/>
      <c r="Y760" s="200"/>
      <c r="Z760" s="200"/>
      <c r="AA760" s="200"/>
      <c r="AB760" s="200"/>
      <c r="AC760" s="200"/>
      <c r="AD760" s="200"/>
      <c r="AE760" s="200"/>
      <c r="AF760" s="200"/>
    </row>
    <row r="761" spans="1:32" ht="13">
      <c r="A761" s="200"/>
      <c r="B761" s="200"/>
      <c r="C761" s="200"/>
      <c r="D761" s="200"/>
      <c r="E761" s="286"/>
      <c r="F761" s="286"/>
      <c r="G761" s="286"/>
      <c r="H761" s="200"/>
      <c r="I761" s="200"/>
      <c r="J761" s="200"/>
      <c r="K761" s="200"/>
      <c r="L761" s="200"/>
      <c r="M761" s="200"/>
      <c r="N761" s="200"/>
      <c r="O761" s="200"/>
      <c r="P761" s="200"/>
      <c r="Q761" s="200"/>
      <c r="R761" s="200"/>
      <c r="S761" s="200"/>
      <c r="T761" s="200"/>
      <c r="U761" s="200"/>
      <c r="V761" s="200"/>
      <c r="W761" s="200"/>
      <c r="X761" s="200"/>
      <c r="Y761" s="200"/>
      <c r="Z761" s="200"/>
      <c r="AA761" s="200"/>
      <c r="AB761" s="200"/>
      <c r="AC761" s="200"/>
      <c r="AD761" s="200"/>
      <c r="AE761" s="200"/>
      <c r="AF761" s="200"/>
    </row>
    <row r="762" spans="1:32" ht="13">
      <c r="A762" s="200"/>
      <c r="B762" s="200"/>
      <c r="C762" s="200"/>
      <c r="D762" s="200"/>
      <c r="E762" s="286"/>
      <c r="F762" s="286"/>
      <c r="G762" s="286"/>
      <c r="H762" s="200"/>
      <c r="I762" s="200"/>
      <c r="J762" s="200"/>
      <c r="K762" s="200"/>
      <c r="L762" s="200"/>
      <c r="M762" s="200"/>
      <c r="N762" s="200"/>
      <c r="O762" s="200"/>
      <c r="P762" s="200"/>
      <c r="Q762" s="200"/>
      <c r="R762" s="200"/>
      <c r="S762" s="200"/>
      <c r="T762" s="200"/>
      <c r="U762" s="200"/>
      <c r="V762" s="200"/>
      <c r="W762" s="200"/>
      <c r="X762" s="200"/>
      <c r="Y762" s="200"/>
      <c r="Z762" s="200"/>
      <c r="AA762" s="200"/>
      <c r="AB762" s="200"/>
      <c r="AC762" s="200"/>
      <c r="AD762" s="200"/>
      <c r="AE762" s="200"/>
      <c r="AF762" s="200"/>
    </row>
    <row r="763" spans="1:32" ht="13">
      <c r="A763" s="200"/>
      <c r="B763" s="200"/>
      <c r="C763" s="200"/>
      <c r="D763" s="200"/>
      <c r="E763" s="286"/>
      <c r="F763" s="286"/>
      <c r="G763" s="286"/>
      <c r="H763" s="200"/>
      <c r="I763" s="200"/>
      <c r="J763" s="200"/>
      <c r="K763" s="200"/>
      <c r="L763" s="200"/>
      <c r="M763" s="200"/>
      <c r="N763" s="200"/>
      <c r="O763" s="200"/>
      <c r="P763" s="200"/>
      <c r="Q763" s="200"/>
      <c r="R763" s="200"/>
      <c r="S763" s="200"/>
      <c r="T763" s="200"/>
      <c r="U763" s="200"/>
      <c r="V763" s="200"/>
      <c r="W763" s="200"/>
      <c r="X763" s="200"/>
      <c r="Y763" s="200"/>
      <c r="Z763" s="200"/>
      <c r="AA763" s="200"/>
      <c r="AB763" s="200"/>
      <c r="AC763" s="200"/>
      <c r="AD763" s="200"/>
      <c r="AE763" s="200"/>
      <c r="AF763" s="200"/>
    </row>
    <row r="764" spans="1:32" ht="13">
      <c r="A764" s="200"/>
      <c r="B764" s="200"/>
      <c r="C764" s="200"/>
      <c r="D764" s="200"/>
      <c r="E764" s="286"/>
      <c r="F764" s="286"/>
      <c r="G764" s="286"/>
      <c r="H764" s="200"/>
      <c r="I764" s="200"/>
      <c r="J764" s="200"/>
      <c r="K764" s="200"/>
      <c r="L764" s="200"/>
      <c r="M764" s="200"/>
      <c r="N764" s="200"/>
      <c r="O764" s="200"/>
      <c r="P764" s="200"/>
      <c r="Q764" s="200"/>
      <c r="R764" s="200"/>
      <c r="S764" s="200"/>
      <c r="T764" s="200"/>
      <c r="U764" s="200"/>
      <c r="V764" s="200"/>
      <c r="W764" s="200"/>
      <c r="X764" s="200"/>
      <c r="Y764" s="200"/>
      <c r="Z764" s="200"/>
      <c r="AA764" s="200"/>
      <c r="AB764" s="200"/>
      <c r="AC764" s="200"/>
      <c r="AD764" s="200"/>
      <c r="AE764" s="200"/>
      <c r="AF764" s="200"/>
    </row>
    <row r="765" spans="1:32" ht="13">
      <c r="A765" s="200"/>
      <c r="B765" s="200"/>
      <c r="C765" s="200"/>
      <c r="D765" s="200"/>
      <c r="E765" s="286"/>
      <c r="F765" s="286"/>
      <c r="G765" s="286"/>
      <c r="H765" s="200"/>
      <c r="I765" s="200"/>
      <c r="J765" s="200"/>
      <c r="K765" s="200"/>
      <c r="L765" s="200"/>
      <c r="M765" s="200"/>
      <c r="N765" s="200"/>
      <c r="O765" s="200"/>
      <c r="P765" s="200"/>
      <c r="Q765" s="200"/>
      <c r="R765" s="200"/>
      <c r="S765" s="200"/>
      <c r="T765" s="200"/>
      <c r="U765" s="200"/>
      <c r="V765" s="200"/>
      <c r="W765" s="200"/>
      <c r="X765" s="200"/>
      <c r="Y765" s="200"/>
      <c r="Z765" s="200"/>
      <c r="AA765" s="200"/>
      <c r="AB765" s="200"/>
      <c r="AC765" s="200"/>
      <c r="AD765" s="200"/>
      <c r="AE765" s="200"/>
      <c r="AF765" s="200"/>
    </row>
    <row r="766" spans="1:32" ht="13">
      <c r="A766" s="200"/>
      <c r="B766" s="200"/>
      <c r="C766" s="200"/>
      <c r="D766" s="200"/>
      <c r="E766" s="286"/>
      <c r="F766" s="286"/>
      <c r="G766" s="286"/>
      <c r="H766" s="200"/>
      <c r="I766" s="200"/>
      <c r="J766" s="200"/>
      <c r="K766" s="200"/>
      <c r="L766" s="200"/>
      <c r="M766" s="200"/>
      <c r="N766" s="200"/>
      <c r="O766" s="200"/>
      <c r="P766" s="200"/>
      <c r="Q766" s="200"/>
      <c r="R766" s="200"/>
      <c r="S766" s="200"/>
      <c r="T766" s="200"/>
      <c r="U766" s="200"/>
      <c r="V766" s="200"/>
      <c r="W766" s="200"/>
      <c r="X766" s="200"/>
      <c r="Y766" s="200"/>
      <c r="Z766" s="200"/>
      <c r="AA766" s="200"/>
      <c r="AB766" s="200"/>
      <c r="AC766" s="200"/>
      <c r="AD766" s="200"/>
      <c r="AE766" s="200"/>
      <c r="AF766" s="200"/>
    </row>
    <row r="767" spans="1:32" ht="13">
      <c r="A767" s="200"/>
      <c r="B767" s="200"/>
      <c r="C767" s="200"/>
      <c r="D767" s="200"/>
      <c r="E767" s="286"/>
      <c r="F767" s="286"/>
      <c r="G767" s="286"/>
      <c r="H767" s="200"/>
      <c r="I767" s="200"/>
      <c r="J767" s="200"/>
      <c r="K767" s="200"/>
      <c r="L767" s="200"/>
      <c r="M767" s="200"/>
      <c r="N767" s="200"/>
      <c r="O767" s="200"/>
      <c r="P767" s="200"/>
      <c r="Q767" s="200"/>
      <c r="R767" s="200"/>
      <c r="S767" s="200"/>
      <c r="T767" s="200"/>
      <c r="U767" s="200"/>
      <c r="V767" s="200"/>
      <c r="W767" s="200"/>
      <c r="X767" s="200"/>
      <c r="Y767" s="200"/>
      <c r="Z767" s="200"/>
      <c r="AA767" s="200"/>
      <c r="AB767" s="200"/>
      <c r="AC767" s="200"/>
      <c r="AD767" s="200"/>
      <c r="AE767" s="200"/>
      <c r="AF767" s="200"/>
    </row>
    <row r="768" spans="1:32" ht="13">
      <c r="A768" s="200"/>
      <c r="B768" s="200"/>
      <c r="C768" s="200"/>
      <c r="D768" s="200"/>
      <c r="E768" s="286"/>
      <c r="F768" s="286"/>
      <c r="G768" s="286"/>
      <c r="H768" s="200"/>
      <c r="I768" s="200"/>
      <c r="J768" s="200"/>
      <c r="K768" s="200"/>
      <c r="L768" s="200"/>
      <c r="M768" s="200"/>
      <c r="N768" s="200"/>
      <c r="O768" s="200"/>
      <c r="P768" s="200"/>
      <c r="Q768" s="200"/>
      <c r="R768" s="200"/>
      <c r="S768" s="200"/>
      <c r="T768" s="200"/>
      <c r="U768" s="200"/>
      <c r="V768" s="200"/>
      <c r="W768" s="200"/>
      <c r="X768" s="200"/>
      <c r="Y768" s="200"/>
      <c r="Z768" s="200"/>
      <c r="AA768" s="200"/>
      <c r="AB768" s="200"/>
      <c r="AC768" s="200"/>
      <c r="AD768" s="200"/>
      <c r="AE768" s="200"/>
      <c r="AF768" s="200"/>
    </row>
    <row r="769" spans="1:32" ht="13">
      <c r="A769" s="200"/>
      <c r="B769" s="200"/>
      <c r="C769" s="200"/>
      <c r="D769" s="200"/>
      <c r="E769" s="286"/>
      <c r="F769" s="286"/>
      <c r="G769" s="286"/>
      <c r="H769" s="200"/>
      <c r="I769" s="200"/>
      <c r="J769" s="200"/>
      <c r="K769" s="200"/>
      <c r="L769" s="200"/>
      <c r="M769" s="200"/>
      <c r="N769" s="200"/>
      <c r="O769" s="200"/>
      <c r="P769" s="200"/>
      <c r="Q769" s="200"/>
      <c r="R769" s="200"/>
      <c r="S769" s="200"/>
      <c r="T769" s="200"/>
      <c r="U769" s="200"/>
      <c r="V769" s="200"/>
      <c r="W769" s="200"/>
      <c r="X769" s="200"/>
      <c r="Y769" s="200"/>
      <c r="Z769" s="200"/>
      <c r="AA769" s="200"/>
      <c r="AB769" s="200"/>
      <c r="AC769" s="200"/>
      <c r="AD769" s="200"/>
      <c r="AE769" s="200"/>
      <c r="AF769" s="200"/>
    </row>
    <row r="770" spans="1:32" ht="13">
      <c r="A770" s="200"/>
      <c r="B770" s="200"/>
      <c r="C770" s="200"/>
      <c r="D770" s="200"/>
      <c r="E770" s="286"/>
      <c r="F770" s="286"/>
      <c r="G770" s="286"/>
      <c r="H770" s="200"/>
      <c r="I770" s="200"/>
      <c r="J770" s="200"/>
      <c r="K770" s="200"/>
      <c r="L770" s="200"/>
      <c r="M770" s="200"/>
      <c r="N770" s="200"/>
      <c r="O770" s="200"/>
      <c r="P770" s="200"/>
      <c r="Q770" s="200"/>
      <c r="R770" s="200"/>
      <c r="S770" s="200"/>
      <c r="T770" s="200"/>
      <c r="U770" s="200"/>
      <c r="V770" s="200"/>
      <c r="W770" s="200"/>
      <c r="X770" s="200"/>
      <c r="Y770" s="200"/>
      <c r="Z770" s="200"/>
      <c r="AA770" s="200"/>
      <c r="AB770" s="200"/>
      <c r="AC770" s="200"/>
      <c r="AD770" s="200"/>
      <c r="AE770" s="200"/>
      <c r="AF770" s="200"/>
    </row>
    <row r="771" spans="1:32" ht="13">
      <c r="A771" s="200"/>
      <c r="B771" s="200"/>
      <c r="C771" s="200"/>
      <c r="D771" s="200"/>
      <c r="E771" s="286"/>
      <c r="F771" s="286"/>
      <c r="G771" s="286"/>
      <c r="H771" s="200"/>
      <c r="I771" s="200"/>
      <c r="J771" s="200"/>
      <c r="K771" s="200"/>
      <c r="L771" s="200"/>
      <c r="M771" s="200"/>
      <c r="N771" s="200"/>
      <c r="O771" s="200"/>
      <c r="P771" s="200"/>
      <c r="Q771" s="200"/>
      <c r="R771" s="200"/>
      <c r="S771" s="200"/>
      <c r="T771" s="200"/>
      <c r="U771" s="200"/>
      <c r="V771" s="200"/>
      <c r="W771" s="200"/>
      <c r="X771" s="200"/>
      <c r="Y771" s="200"/>
      <c r="Z771" s="200"/>
      <c r="AA771" s="200"/>
      <c r="AB771" s="200"/>
      <c r="AC771" s="200"/>
      <c r="AD771" s="200"/>
      <c r="AE771" s="200"/>
      <c r="AF771" s="200"/>
    </row>
    <row r="772" spans="1:32" ht="13">
      <c r="A772" s="200"/>
      <c r="B772" s="200"/>
      <c r="C772" s="200"/>
      <c r="D772" s="200"/>
      <c r="E772" s="286"/>
      <c r="F772" s="286"/>
      <c r="G772" s="286"/>
      <c r="H772" s="200"/>
      <c r="I772" s="200"/>
      <c r="J772" s="200"/>
      <c r="K772" s="200"/>
      <c r="L772" s="200"/>
      <c r="M772" s="200"/>
      <c r="N772" s="200"/>
      <c r="O772" s="200"/>
      <c r="P772" s="200"/>
      <c r="Q772" s="200"/>
      <c r="R772" s="200"/>
      <c r="S772" s="200"/>
      <c r="T772" s="200"/>
      <c r="U772" s="200"/>
      <c r="V772" s="200"/>
      <c r="W772" s="200"/>
      <c r="X772" s="200"/>
      <c r="Y772" s="200"/>
      <c r="Z772" s="200"/>
      <c r="AA772" s="200"/>
      <c r="AB772" s="200"/>
      <c r="AC772" s="200"/>
      <c r="AD772" s="200"/>
      <c r="AE772" s="200"/>
      <c r="AF772" s="200"/>
    </row>
    <row r="773" spans="1:32" ht="13">
      <c r="A773" s="200"/>
      <c r="B773" s="200"/>
      <c r="C773" s="200"/>
      <c r="D773" s="200"/>
      <c r="E773" s="286"/>
      <c r="F773" s="286"/>
      <c r="G773" s="286"/>
      <c r="H773" s="200"/>
      <c r="I773" s="200"/>
      <c r="J773" s="200"/>
      <c r="K773" s="200"/>
      <c r="L773" s="200"/>
      <c r="M773" s="200"/>
      <c r="N773" s="200"/>
      <c r="O773" s="200"/>
      <c r="P773" s="200"/>
      <c r="Q773" s="200"/>
      <c r="R773" s="200"/>
      <c r="S773" s="200"/>
      <c r="T773" s="200"/>
      <c r="U773" s="200"/>
      <c r="V773" s="200"/>
      <c r="W773" s="200"/>
      <c r="X773" s="200"/>
      <c r="Y773" s="200"/>
      <c r="Z773" s="200"/>
      <c r="AA773" s="200"/>
      <c r="AB773" s="200"/>
      <c r="AC773" s="200"/>
      <c r="AD773" s="200"/>
      <c r="AE773" s="200"/>
      <c r="AF773" s="200"/>
    </row>
    <row r="774" spans="1:32" ht="13">
      <c r="A774" s="200"/>
      <c r="B774" s="200"/>
      <c r="C774" s="200"/>
      <c r="D774" s="200"/>
      <c r="E774" s="286"/>
      <c r="F774" s="286"/>
      <c r="G774" s="286"/>
      <c r="H774" s="200"/>
      <c r="I774" s="200"/>
      <c r="J774" s="200"/>
      <c r="K774" s="200"/>
      <c r="L774" s="200"/>
      <c r="M774" s="200"/>
      <c r="N774" s="200"/>
      <c r="O774" s="200"/>
      <c r="P774" s="200"/>
      <c r="Q774" s="200"/>
      <c r="R774" s="200"/>
      <c r="S774" s="200"/>
      <c r="T774" s="200"/>
      <c r="U774" s="200"/>
      <c r="V774" s="200"/>
      <c r="W774" s="200"/>
      <c r="X774" s="200"/>
      <c r="Y774" s="200"/>
      <c r="Z774" s="200"/>
      <c r="AA774" s="200"/>
      <c r="AB774" s="200"/>
      <c r="AC774" s="200"/>
      <c r="AD774" s="200"/>
      <c r="AE774" s="200"/>
      <c r="AF774" s="200"/>
    </row>
    <row r="775" spans="1:32" ht="13">
      <c r="A775" s="200"/>
      <c r="B775" s="200"/>
      <c r="C775" s="200"/>
      <c r="D775" s="200"/>
      <c r="E775" s="286"/>
      <c r="F775" s="286"/>
      <c r="G775" s="286"/>
      <c r="H775" s="200"/>
      <c r="I775" s="200"/>
      <c r="J775" s="200"/>
      <c r="K775" s="200"/>
      <c r="L775" s="200"/>
      <c r="M775" s="200"/>
      <c r="N775" s="200"/>
      <c r="O775" s="200"/>
      <c r="P775" s="200"/>
      <c r="Q775" s="200"/>
      <c r="R775" s="200"/>
      <c r="S775" s="200"/>
      <c r="T775" s="200"/>
      <c r="U775" s="200"/>
      <c r="V775" s="200"/>
      <c r="W775" s="200"/>
      <c r="X775" s="200"/>
      <c r="Y775" s="200"/>
      <c r="Z775" s="200"/>
      <c r="AA775" s="200"/>
      <c r="AB775" s="200"/>
      <c r="AC775" s="200"/>
      <c r="AD775" s="200"/>
      <c r="AE775" s="200"/>
      <c r="AF775" s="200"/>
    </row>
    <row r="776" spans="1:32" ht="13">
      <c r="A776" s="200"/>
      <c r="B776" s="200"/>
      <c r="C776" s="200"/>
      <c r="D776" s="200"/>
      <c r="E776" s="286"/>
      <c r="F776" s="286"/>
      <c r="G776" s="286"/>
      <c r="H776" s="200"/>
      <c r="I776" s="200"/>
      <c r="J776" s="200"/>
      <c r="K776" s="200"/>
      <c r="L776" s="200"/>
      <c r="M776" s="200"/>
      <c r="N776" s="200"/>
      <c r="O776" s="200"/>
      <c r="P776" s="200"/>
      <c r="Q776" s="200"/>
      <c r="R776" s="200"/>
      <c r="S776" s="200"/>
      <c r="T776" s="200"/>
      <c r="U776" s="200"/>
      <c r="V776" s="200"/>
      <c r="W776" s="200"/>
      <c r="X776" s="200"/>
      <c r="Y776" s="200"/>
      <c r="Z776" s="200"/>
      <c r="AA776" s="200"/>
      <c r="AB776" s="200"/>
      <c r="AC776" s="200"/>
      <c r="AD776" s="200"/>
      <c r="AE776" s="200"/>
      <c r="AF776" s="200"/>
    </row>
    <row r="777" spans="1:32" ht="13">
      <c r="A777" s="200"/>
      <c r="B777" s="200"/>
      <c r="C777" s="200"/>
      <c r="D777" s="200"/>
      <c r="E777" s="286"/>
      <c r="F777" s="286"/>
      <c r="G777" s="286"/>
      <c r="H777" s="200"/>
      <c r="I777" s="200"/>
      <c r="J777" s="200"/>
      <c r="K777" s="200"/>
      <c r="L777" s="200"/>
      <c r="M777" s="200"/>
      <c r="N777" s="200"/>
      <c r="O777" s="200"/>
      <c r="P777" s="200"/>
      <c r="Q777" s="200"/>
      <c r="R777" s="200"/>
      <c r="S777" s="200"/>
      <c r="T777" s="200"/>
      <c r="U777" s="200"/>
      <c r="V777" s="200"/>
      <c r="W777" s="200"/>
      <c r="X777" s="200"/>
      <c r="Y777" s="200"/>
      <c r="Z777" s="200"/>
      <c r="AA777" s="200"/>
      <c r="AB777" s="200"/>
      <c r="AC777" s="200"/>
      <c r="AD777" s="200"/>
      <c r="AE777" s="200"/>
      <c r="AF777" s="200"/>
    </row>
    <row r="778" spans="1:32" ht="13">
      <c r="A778" s="200"/>
      <c r="B778" s="200"/>
      <c r="C778" s="200"/>
      <c r="D778" s="200"/>
      <c r="E778" s="286"/>
      <c r="F778" s="286"/>
      <c r="G778" s="286"/>
      <c r="H778" s="200"/>
      <c r="I778" s="200"/>
      <c r="J778" s="200"/>
      <c r="K778" s="200"/>
      <c r="L778" s="200"/>
      <c r="M778" s="200"/>
      <c r="N778" s="200"/>
      <c r="O778" s="200"/>
      <c r="P778" s="200"/>
      <c r="Q778" s="200"/>
      <c r="R778" s="200"/>
      <c r="S778" s="200"/>
      <c r="T778" s="200"/>
      <c r="U778" s="200"/>
      <c r="V778" s="200"/>
      <c r="W778" s="200"/>
      <c r="X778" s="200"/>
      <c r="Y778" s="200"/>
      <c r="Z778" s="200"/>
      <c r="AA778" s="200"/>
      <c r="AB778" s="200"/>
      <c r="AC778" s="200"/>
      <c r="AD778" s="200"/>
      <c r="AE778" s="200"/>
      <c r="AF778" s="200"/>
    </row>
    <row r="779" spans="1:32" ht="13">
      <c r="A779" s="200"/>
      <c r="B779" s="200"/>
      <c r="C779" s="200"/>
      <c r="D779" s="200"/>
      <c r="E779" s="286"/>
      <c r="F779" s="286"/>
      <c r="G779" s="286"/>
      <c r="H779" s="200"/>
      <c r="I779" s="200"/>
      <c r="J779" s="200"/>
      <c r="K779" s="200"/>
      <c r="L779" s="200"/>
      <c r="M779" s="200"/>
      <c r="N779" s="200"/>
      <c r="O779" s="200"/>
      <c r="P779" s="200"/>
      <c r="Q779" s="200"/>
      <c r="R779" s="200"/>
      <c r="S779" s="200"/>
      <c r="T779" s="200"/>
      <c r="U779" s="200"/>
      <c r="V779" s="200"/>
      <c r="W779" s="200"/>
      <c r="X779" s="200"/>
      <c r="Y779" s="200"/>
      <c r="Z779" s="200"/>
      <c r="AA779" s="200"/>
      <c r="AB779" s="200"/>
      <c r="AC779" s="200"/>
      <c r="AD779" s="200"/>
      <c r="AE779" s="200"/>
      <c r="AF779" s="200"/>
    </row>
    <row r="780" spans="1:32" ht="13">
      <c r="A780" s="200"/>
      <c r="B780" s="200"/>
      <c r="C780" s="200"/>
      <c r="D780" s="200"/>
      <c r="E780" s="286"/>
      <c r="F780" s="286"/>
      <c r="G780" s="286"/>
      <c r="H780" s="200"/>
      <c r="I780" s="200"/>
      <c r="J780" s="200"/>
      <c r="K780" s="200"/>
      <c r="L780" s="200"/>
      <c r="M780" s="200"/>
      <c r="N780" s="200"/>
      <c r="O780" s="200"/>
      <c r="P780" s="200"/>
      <c r="Q780" s="200"/>
      <c r="R780" s="200"/>
      <c r="S780" s="200"/>
      <c r="T780" s="200"/>
      <c r="U780" s="200"/>
      <c r="V780" s="200"/>
      <c r="W780" s="200"/>
      <c r="X780" s="200"/>
      <c r="Y780" s="200"/>
      <c r="Z780" s="200"/>
      <c r="AA780" s="200"/>
      <c r="AB780" s="200"/>
      <c r="AC780" s="200"/>
      <c r="AD780" s="200"/>
      <c r="AE780" s="200"/>
      <c r="AF780" s="200"/>
    </row>
    <row r="781" spans="1:32" ht="13">
      <c r="A781" s="200"/>
      <c r="B781" s="200"/>
      <c r="C781" s="200"/>
      <c r="D781" s="200"/>
      <c r="E781" s="286"/>
      <c r="F781" s="286"/>
      <c r="G781" s="286"/>
      <c r="H781" s="200"/>
      <c r="I781" s="200"/>
      <c r="J781" s="200"/>
      <c r="K781" s="200"/>
      <c r="L781" s="200"/>
      <c r="M781" s="200"/>
      <c r="N781" s="200"/>
      <c r="O781" s="200"/>
      <c r="P781" s="200"/>
      <c r="Q781" s="200"/>
      <c r="R781" s="200"/>
      <c r="S781" s="200"/>
      <c r="T781" s="200"/>
      <c r="U781" s="200"/>
      <c r="V781" s="200"/>
      <c r="W781" s="200"/>
      <c r="X781" s="200"/>
      <c r="Y781" s="200"/>
      <c r="Z781" s="200"/>
      <c r="AA781" s="200"/>
      <c r="AB781" s="200"/>
      <c r="AC781" s="200"/>
      <c r="AD781" s="200"/>
      <c r="AE781" s="200"/>
      <c r="AF781" s="200"/>
    </row>
    <row r="782" spans="1:32" ht="13">
      <c r="A782" s="200"/>
      <c r="B782" s="200"/>
      <c r="C782" s="200"/>
      <c r="D782" s="200"/>
      <c r="E782" s="286"/>
      <c r="F782" s="286"/>
      <c r="G782" s="286"/>
      <c r="H782" s="200"/>
      <c r="I782" s="200"/>
      <c r="J782" s="200"/>
      <c r="K782" s="200"/>
      <c r="L782" s="200"/>
      <c r="M782" s="200"/>
      <c r="N782" s="200"/>
      <c r="O782" s="200"/>
      <c r="P782" s="200"/>
      <c r="Q782" s="200"/>
      <c r="R782" s="200"/>
      <c r="S782" s="200"/>
      <c r="T782" s="200"/>
      <c r="U782" s="200"/>
      <c r="V782" s="200"/>
      <c r="W782" s="200"/>
      <c r="X782" s="200"/>
      <c r="Y782" s="200"/>
      <c r="Z782" s="200"/>
      <c r="AA782" s="200"/>
      <c r="AB782" s="200"/>
      <c r="AC782" s="200"/>
      <c r="AD782" s="200"/>
      <c r="AE782" s="200"/>
      <c r="AF782" s="200"/>
    </row>
    <row r="783" spans="1:32" ht="13">
      <c r="A783" s="200"/>
      <c r="B783" s="200"/>
      <c r="C783" s="200"/>
      <c r="D783" s="200"/>
      <c r="E783" s="286"/>
      <c r="F783" s="286"/>
      <c r="G783" s="286"/>
      <c r="H783" s="200"/>
      <c r="I783" s="200"/>
      <c r="J783" s="200"/>
      <c r="K783" s="200"/>
      <c r="L783" s="200"/>
      <c r="M783" s="200"/>
      <c r="N783" s="200"/>
      <c r="O783" s="200"/>
      <c r="P783" s="200"/>
      <c r="Q783" s="200"/>
      <c r="R783" s="200"/>
      <c r="S783" s="200"/>
      <c r="T783" s="200"/>
      <c r="U783" s="200"/>
      <c r="V783" s="200"/>
      <c r="W783" s="200"/>
      <c r="X783" s="200"/>
      <c r="Y783" s="200"/>
      <c r="Z783" s="200"/>
      <c r="AA783" s="200"/>
      <c r="AB783" s="200"/>
      <c r="AC783" s="200"/>
      <c r="AD783" s="200"/>
      <c r="AE783" s="200"/>
      <c r="AF783" s="200"/>
    </row>
    <row r="784" spans="1:32" ht="13">
      <c r="A784" s="200"/>
      <c r="B784" s="200"/>
      <c r="C784" s="200"/>
      <c r="D784" s="200"/>
      <c r="E784" s="286"/>
      <c r="F784" s="286"/>
      <c r="G784" s="286"/>
      <c r="H784" s="200"/>
      <c r="I784" s="200"/>
      <c r="J784" s="200"/>
      <c r="K784" s="200"/>
      <c r="L784" s="200"/>
      <c r="M784" s="200"/>
      <c r="N784" s="200"/>
      <c r="O784" s="200"/>
      <c r="P784" s="200"/>
      <c r="Q784" s="200"/>
      <c r="R784" s="200"/>
      <c r="S784" s="200"/>
      <c r="T784" s="200"/>
      <c r="U784" s="200"/>
      <c r="V784" s="200"/>
      <c r="W784" s="200"/>
      <c r="X784" s="200"/>
      <c r="Y784" s="200"/>
      <c r="Z784" s="200"/>
      <c r="AA784" s="200"/>
      <c r="AB784" s="200"/>
      <c r="AC784" s="200"/>
      <c r="AD784" s="200"/>
      <c r="AE784" s="200"/>
      <c r="AF784" s="200"/>
    </row>
    <row r="785" spans="1:32" ht="13">
      <c r="A785" s="200"/>
      <c r="B785" s="200"/>
      <c r="C785" s="200"/>
      <c r="D785" s="200"/>
      <c r="E785" s="286"/>
      <c r="F785" s="286"/>
      <c r="G785" s="286"/>
      <c r="H785" s="200"/>
      <c r="I785" s="200"/>
      <c r="J785" s="200"/>
      <c r="K785" s="200"/>
      <c r="L785" s="200"/>
      <c r="M785" s="200"/>
      <c r="N785" s="200"/>
      <c r="O785" s="200"/>
      <c r="P785" s="200"/>
      <c r="Q785" s="200"/>
      <c r="R785" s="200"/>
      <c r="S785" s="200"/>
      <c r="T785" s="200"/>
      <c r="U785" s="200"/>
      <c r="V785" s="200"/>
      <c r="W785" s="200"/>
      <c r="X785" s="200"/>
      <c r="Y785" s="200"/>
      <c r="Z785" s="200"/>
      <c r="AA785" s="200"/>
      <c r="AB785" s="200"/>
      <c r="AC785" s="200"/>
      <c r="AD785" s="200"/>
      <c r="AE785" s="200"/>
      <c r="AF785" s="200"/>
    </row>
    <row r="786" spans="1:32" ht="13">
      <c r="A786" s="200"/>
      <c r="B786" s="200"/>
      <c r="C786" s="200"/>
      <c r="D786" s="200"/>
      <c r="E786" s="286"/>
      <c r="F786" s="286"/>
      <c r="G786" s="286"/>
      <c r="H786" s="200"/>
      <c r="I786" s="200"/>
      <c r="J786" s="200"/>
      <c r="K786" s="200"/>
      <c r="L786" s="200"/>
      <c r="M786" s="200"/>
      <c r="N786" s="200"/>
      <c r="O786" s="200"/>
      <c r="P786" s="200"/>
      <c r="Q786" s="200"/>
      <c r="R786" s="200"/>
      <c r="S786" s="200"/>
      <c r="T786" s="200"/>
      <c r="U786" s="200"/>
      <c r="V786" s="200"/>
      <c r="W786" s="200"/>
      <c r="X786" s="200"/>
      <c r="Y786" s="200"/>
      <c r="Z786" s="200"/>
      <c r="AA786" s="200"/>
      <c r="AB786" s="200"/>
      <c r="AC786" s="200"/>
      <c r="AD786" s="200"/>
      <c r="AE786" s="200"/>
      <c r="AF786" s="200"/>
    </row>
    <row r="787" spans="1:32" ht="13">
      <c r="A787" s="200"/>
      <c r="B787" s="200"/>
      <c r="C787" s="200"/>
      <c r="D787" s="200"/>
      <c r="E787" s="286"/>
      <c r="F787" s="286"/>
      <c r="G787" s="286"/>
      <c r="H787" s="200"/>
      <c r="I787" s="200"/>
      <c r="J787" s="200"/>
      <c r="K787" s="200"/>
      <c r="L787" s="200"/>
      <c r="M787" s="200"/>
      <c r="N787" s="200"/>
      <c r="O787" s="200"/>
      <c r="P787" s="200"/>
      <c r="Q787" s="200"/>
      <c r="R787" s="200"/>
      <c r="S787" s="200"/>
      <c r="T787" s="200"/>
      <c r="U787" s="200"/>
      <c r="V787" s="200"/>
      <c r="W787" s="200"/>
      <c r="X787" s="200"/>
      <c r="Y787" s="200"/>
      <c r="Z787" s="200"/>
      <c r="AA787" s="200"/>
      <c r="AB787" s="200"/>
      <c r="AC787" s="200"/>
      <c r="AD787" s="200"/>
      <c r="AE787" s="200"/>
      <c r="AF787" s="200"/>
    </row>
    <row r="788" spans="1:32" ht="13">
      <c r="A788" s="200"/>
      <c r="B788" s="200"/>
      <c r="C788" s="200"/>
      <c r="D788" s="200"/>
      <c r="E788" s="286"/>
      <c r="F788" s="286"/>
      <c r="G788" s="286"/>
      <c r="H788" s="200"/>
      <c r="I788" s="200"/>
      <c r="J788" s="200"/>
      <c r="K788" s="200"/>
      <c r="L788" s="200"/>
      <c r="M788" s="200"/>
      <c r="N788" s="200"/>
      <c r="O788" s="200"/>
      <c r="P788" s="200"/>
      <c r="Q788" s="200"/>
      <c r="R788" s="200"/>
      <c r="S788" s="200"/>
      <c r="T788" s="200"/>
      <c r="U788" s="200"/>
      <c r="V788" s="200"/>
      <c r="W788" s="200"/>
      <c r="X788" s="200"/>
      <c r="Y788" s="200"/>
      <c r="Z788" s="200"/>
      <c r="AA788" s="200"/>
      <c r="AB788" s="200"/>
      <c r="AC788" s="200"/>
      <c r="AD788" s="200"/>
      <c r="AE788" s="200"/>
      <c r="AF788" s="200"/>
    </row>
    <row r="789" spans="1:32" ht="13">
      <c r="A789" s="200"/>
      <c r="B789" s="200"/>
      <c r="C789" s="200"/>
      <c r="D789" s="200"/>
      <c r="E789" s="286"/>
      <c r="F789" s="286"/>
      <c r="G789" s="286"/>
      <c r="H789" s="200"/>
      <c r="I789" s="200"/>
      <c r="J789" s="200"/>
      <c r="K789" s="200"/>
      <c r="L789" s="200"/>
      <c r="M789" s="200"/>
      <c r="N789" s="200"/>
      <c r="O789" s="200"/>
      <c r="P789" s="200"/>
      <c r="Q789" s="200"/>
      <c r="R789" s="200"/>
      <c r="S789" s="200"/>
      <c r="T789" s="200"/>
      <c r="U789" s="200"/>
      <c r="V789" s="200"/>
      <c r="W789" s="200"/>
      <c r="X789" s="200"/>
      <c r="Y789" s="200"/>
      <c r="Z789" s="200"/>
      <c r="AA789" s="200"/>
      <c r="AB789" s="200"/>
      <c r="AC789" s="200"/>
      <c r="AD789" s="200"/>
      <c r="AE789" s="200"/>
      <c r="AF789" s="200"/>
    </row>
    <row r="790" spans="1:32" ht="13">
      <c r="A790" s="200"/>
      <c r="B790" s="200"/>
      <c r="C790" s="200"/>
      <c r="D790" s="200"/>
      <c r="E790" s="286"/>
      <c r="F790" s="286"/>
      <c r="G790" s="286"/>
      <c r="H790" s="200"/>
      <c r="I790" s="200"/>
      <c r="J790" s="200"/>
      <c r="K790" s="200"/>
      <c r="L790" s="200"/>
      <c r="M790" s="200"/>
      <c r="N790" s="200"/>
      <c r="O790" s="200"/>
      <c r="P790" s="200"/>
      <c r="Q790" s="200"/>
      <c r="R790" s="200"/>
      <c r="S790" s="200"/>
      <c r="T790" s="200"/>
      <c r="U790" s="200"/>
      <c r="V790" s="200"/>
      <c r="W790" s="200"/>
      <c r="X790" s="200"/>
      <c r="Y790" s="200"/>
      <c r="Z790" s="200"/>
      <c r="AA790" s="200"/>
      <c r="AB790" s="200"/>
      <c r="AC790" s="200"/>
      <c r="AD790" s="200"/>
      <c r="AE790" s="200"/>
      <c r="AF790" s="200"/>
    </row>
    <row r="791" spans="1:32" ht="13">
      <c r="A791" s="200"/>
      <c r="B791" s="200"/>
      <c r="C791" s="200"/>
      <c r="D791" s="200"/>
      <c r="E791" s="286"/>
      <c r="F791" s="286"/>
      <c r="G791" s="286"/>
      <c r="H791" s="200"/>
      <c r="I791" s="200"/>
      <c r="J791" s="200"/>
      <c r="K791" s="200"/>
      <c r="L791" s="200"/>
      <c r="M791" s="200"/>
      <c r="N791" s="200"/>
      <c r="O791" s="200"/>
      <c r="P791" s="200"/>
      <c r="Q791" s="200"/>
      <c r="R791" s="200"/>
      <c r="S791" s="200"/>
      <c r="T791" s="200"/>
      <c r="U791" s="200"/>
      <c r="V791" s="200"/>
      <c r="W791" s="200"/>
      <c r="X791" s="200"/>
      <c r="Y791" s="200"/>
      <c r="Z791" s="200"/>
      <c r="AA791" s="200"/>
      <c r="AB791" s="200"/>
      <c r="AC791" s="200"/>
      <c r="AD791" s="200"/>
      <c r="AE791" s="200"/>
      <c r="AF791" s="200"/>
    </row>
    <row r="792" spans="1:32" ht="13">
      <c r="A792" s="200"/>
      <c r="B792" s="200"/>
      <c r="C792" s="200"/>
      <c r="D792" s="200"/>
      <c r="E792" s="286"/>
      <c r="F792" s="286"/>
      <c r="G792" s="286"/>
      <c r="H792" s="200"/>
      <c r="I792" s="200"/>
      <c r="J792" s="200"/>
      <c r="K792" s="200"/>
      <c r="L792" s="200"/>
      <c r="M792" s="200"/>
      <c r="N792" s="200"/>
      <c r="O792" s="200"/>
      <c r="P792" s="200"/>
      <c r="Q792" s="200"/>
      <c r="R792" s="200"/>
      <c r="S792" s="200"/>
      <c r="T792" s="200"/>
      <c r="U792" s="200"/>
      <c r="V792" s="200"/>
      <c r="W792" s="200"/>
      <c r="X792" s="200"/>
      <c r="Y792" s="200"/>
      <c r="Z792" s="200"/>
      <c r="AA792" s="200"/>
      <c r="AB792" s="200"/>
      <c r="AC792" s="200"/>
      <c r="AD792" s="200"/>
      <c r="AE792" s="200"/>
      <c r="AF792" s="200"/>
    </row>
    <row r="793" spans="1:32" ht="13">
      <c r="A793" s="200"/>
      <c r="B793" s="200"/>
      <c r="C793" s="200"/>
      <c r="D793" s="200"/>
      <c r="E793" s="286"/>
      <c r="F793" s="286"/>
      <c r="G793" s="286"/>
      <c r="H793" s="200"/>
      <c r="I793" s="200"/>
      <c r="J793" s="200"/>
      <c r="K793" s="200"/>
      <c r="L793" s="200"/>
      <c r="M793" s="200"/>
      <c r="N793" s="200"/>
      <c r="O793" s="200"/>
      <c r="P793" s="200"/>
      <c r="Q793" s="200"/>
      <c r="R793" s="200"/>
      <c r="S793" s="200"/>
      <c r="T793" s="200"/>
      <c r="U793" s="200"/>
      <c r="V793" s="200"/>
      <c r="W793" s="200"/>
      <c r="X793" s="200"/>
      <c r="Y793" s="200"/>
      <c r="Z793" s="200"/>
      <c r="AA793" s="200"/>
      <c r="AB793" s="200"/>
      <c r="AC793" s="200"/>
      <c r="AD793" s="200"/>
      <c r="AE793" s="200"/>
      <c r="AF793" s="200"/>
    </row>
    <row r="794" spans="1:32" ht="13">
      <c r="A794" s="200"/>
      <c r="B794" s="200"/>
      <c r="C794" s="200"/>
      <c r="D794" s="200"/>
      <c r="E794" s="286"/>
      <c r="F794" s="286"/>
      <c r="G794" s="286"/>
      <c r="H794" s="200"/>
      <c r="I794" s="200"/>
      <c r="J794" s="200"/>
      <c r="K794" s="200"/>
      <c r="L794" s="200"/>
      <c r="M794" s="200"/>
      <c r="N794" s="200"/>
      <c r="O794" s="200"/>
      <c r="P794" s="200"/>
      <c r="Q794" s="200"/>
      <c r="R794" s="200"/>
      <c r="S794" s="200"/>
      <c r="T794" s="200"/>
      <c r="U794" s="200"/>
      <c r="V794" s="200"/>
      <c r="W794" s="200"/>
      <c r="X794" s="200"/>
      <c r="Y794" s="200"/>
      <c r="Z794" s="200"/>
      <c r="AA794" s="200"/>
      <c r="AB794" s="200"/>
      <c r="AC794" s="200"/>
      <c r="AD794" s="200"/>
      <c r="AE794" s="200"/>
      <c r="AF794" s="200"/>
    </row>
    <row r="795" spans="1:32" ht="13">
      <c r="A795" s="200"/>
      <c r="B795" s="200"/>
      <c r="C795" s="200"/>
      <c r="D795" s="200"/>
      <c r="E795" s="286"/>
      <c r="F795" s="286"/>
      <c r="G795" s="286"/>
      <c r="H795" s="200"/>
      <c r="I795" s="200"/>
      <c r="J795" s="200"/>
      <c r="K795" s="200"/>
      <c r="L795" s="200"/>
      <c r="M795" s="200"/>
      <c r="N795" s="200"/>
      <c r="O795" s="200"/>
      <c r="P795" s="200"/>
      <c r="Q795" s="200"/>
      <c r="R795" s="200"/>
      <c r="S795" s="200"/>
      <c r="T795" s="200"/>
      <c r="U795" s="200"/>
      <c r="V795" s="200"/>
      <c r="W795" s="200"/>
      <c r="X795" s="200"/>
      <c r="Y795" s="200"/>
      <c r="Z795" s="200"/>
      <c r="AA795" s="200"/>
      <c r="AB795" s="200"/>
      <c r="AC795" s="200"/>
      <c r="AD795" s="200"/>
      <c r="AE795" s="200"/>
      <c r="AF795" s="200"/>
    </row>
    <row r="796" spans="1:32" ht="13">
      <c r="A796" s="200"/>
      <c r="B796" s="200"/>
      <c r="C796" s="200"/>
      <c r="D796" s="200"/>
      <c r="E796" s="286"/>
      <c r="F796" s="286"/>
      <c r="G796" s="286"/>
      <c r="H796" s="200"/>
      <c r="I796" s="200"/>
      <c r="J796" s="200"/>
      <c r="K796" s="200"/>
      <c r="L796" s="200"/>
      <c r="M796" s="200"/>
      <c r="N796" s="200"/>
      <c r="O796" s="200"/>
      <c r="P796" s="200"/>
      <c r="Q796" s="200"/>
      <c r="R796" s="200"/>
      <c r="S796" s="200"/>
      <c r="T796" s="200"/>
      <c r="U796" s="200"/>
      <c r="V796" s="200"/>
      <c r="W796" s="200"/>
      <c r="X796" s="200"/>
      <c r="Y796" s="200"/>
      <c r="Z796" s="200"/>
      <c r="AA796" s="200"/>
      <c r="AB796" s="200"/>
      <c r="AC796" s="200"/>
      <c r="AD796" s="200"/>
      <c r="AE796" s="200"/>
      <c r="AF796" s="200"/>
    </row>
    <row r="797" spans="1:32" ht="13">
      <c r="A797" s="200"/>
      <c r="B797" s="200"/>
      <c r="C797" s="200"/>
      <c r="D797" s="200"/>
      <c r="E797" s="286"/>
      <c r="F797" s="286"/>
      <c r="G797" s="286"/>
      <c r="H797" s="200"/>
      <c r="I797" s="200"/>
      <c r="J797" s="200"/>
      <c r="K797" s="200"/>
      <c r="L797" s="200"/>
      <c r="M797" s="200"/>
      <c r="N797" s="200"/>
      <c r="O797" s="200"/>
      <c r="P797" s="200"/>
      <c r="Q797" s="200"/>
      <c r="R797" s="200"/>
      <c r="S797" s="200"/>
      <c r="T797" s="200"/>
      <c r="U797" s="200"/>
      <c r="V797" s="200"/>
      <c r="W797" s="200"/>
      <c r="X797" s="200"/>
      <c r="Y797" s="200"/>
      <c r="Z797" s="200"/>
      <c r="AA797" s="200"/>
      <c r="AB797" s="200"/>
      <c r="AC797" s="200"/>
      <c r="AD797" s="200"/>
      <c r="AE797" s="200"/>
      <c r="AF797" s="200"/>
    </row>
    <row r="798" spans="1:32" ht="13">
      <c r="A798" s="200"/>
      <c r="B798" s="200"/>
      <c r="C798" s="200"/>
      <c r="D798" s="200"/>
      <c r="E798" s="286"/>
      <c r="F798" s="286"/>
      <c r="G798" s="286"/>
      <c r="H798" s="200"/>
      <c r="I798" s="200"/>
      <c r="J798" s="200"/>
      <c r="K798" s="200"/>
      <c r="L798" s="200"/>
      <c r="M798" s="200"/>
      <c r="N798" s="200"/>
      <c r="O798" s="200"/>
      <c r="P798" s="200"/>
      <c r="Q798" s="200"/>
      <c r="R798" s="200"/>
      <c r="S798" s="200"/>
      <c r="T798" s="200"/>
      <c r="U798" s="200"/>
      <c r="V798" s="200"/>
      <c r="W798" s="200"/>
      <c r="X798" s="200"/>
      <c r="Y798" s="200"/>
      <c r="Z798" s="200"/>
      <c r="AA798" s="200"/>
      <c r="AB798" s="200"/>
      <c r="AC798" s="200"/>
      <c r="AD798" s="200"/>
      <c r="AE798" s="200"/>
      <c r="AF798" s="200"/>
    </row>
    <row r="799" spans="1:32" ht="13">
      <c r="A799" s="200"/>
      <c r="B799" s="200"/>
      <c r="C799" s="200"/>
      <c r="D799" s="200"/>
      <c r="E799" s="286"/>
      <c r="F799" s="286"/>
      <c r="G799" s="286"/>
      <c r="H799" s="200"/>
      <c r="I799" s="200"/>
      <c r="J799" s="200"/>
      <c r="K799" s="200"/>
      <c r="L799" s="200"/>
      <c r="M799" s="200"/>
      <c r="N799" s="200"/>
      <c r="O799" s="200"/>
      <c r="P799" s="200"/>
      <c r="Q799" s="200"/>
      <c r="R799" s="200"/>
      <c r="S799" s="200"/>
      <c r="T799" s="200"/>
      <c r="U799" s="200"/>
      <c r="V799" s="200"/>
      <c r="W799" s="200"/>
      <c r="X799" s="200"/>
      <c r="Y799" s="200"/>
      <c r="Z799" s="200"/>
      <c r="AA799" s="200"/>
      <c r="AB799" s="200"/>
      <c r="AC799" s="200"/>
      <c r="AD799" s="200"/>
      <c r="AE799" s="200"/>
      <c r="AF799" s="200"/>
    </row>
    <row r="800" spans="1:32" ht="13">
      <c r="A800" s="200"/>
      <c r="B800" s="200"/>
      <c r="C800" s="200"/>
      <c r="D800" s="200"/>
      <c r="E800" s="286"/>
      <c r="F800" s="286"/>
      <c r="G800" s="286"/>
      <c r="H800" s="200"/>
      <c r="I800" s="200"/>
      <c r="J800" s="200"/>
      <c r="K800" s="200"/>
      <c r="L800" s="200"/>
      <c r="M800" s="200"/>
      <c r="N800" s="200"/>
      <c r="O800" s="200"/>
      <c r="P800" s="200"/>
      <c r="Q800" s="200"/>
      <c r="R800" s="200"/>
      <c r="S800" s="200"/>
      <c r="T800" s="200"/>
      <c r="U800" s="200"/>
      <c r="V800" s="200"/>
      <c r="W800" s="200"/>
      <c r="X800" s="200"/>
      <c r="Y800" s="200"/>
      <c r="Z800" s="200"/>
      <c r="AA800" s="200"/>
      <c r="AB800" s="200"/>
      <c r="AC800" s="200"/>
      <c r="AD800" s="200"/>
      <c r="AE800" s="200"/>
      <c r="AF800" s="200"/>
    </row>
    <row r="801" spans="1:32" ht="13">
      <c r="A801" s="200"/>
      <c r="B801" s="200"/>
      <c r="C801" s="200"/>
      <c r="D801" s="200"/>
      <c r="E801" s="286"/>
      <c r="F801" s="286"/>
      <c r="G801" s="286"/>
      <c r="H801" s="200"/>
      <c r="I801" s="200"/>
      <c r="J801" s="200"/>
      <c r="K801" s="200"/>
      <c r="L801" s="200"/>
      <c r="M801" s="200"/>
      <c r="N801" s="200"/>
      <c r="O801" s="200"/>
      <c r="P801" s="200"/>
      <c r="Q801" s="200"/>
      <c r="R801" s="200"/>
      <c r="S801" s="200"/>
      <c r="T801" s="200"/>
      <c r="U801" s="200"/>
      <c r="V801" s="200"/>
      <c r="W801" s="200"/>
      <c r="X801" s="200"/>
      <c r="Y801" s="200"/>
      <c r="Z801" s="200"/>
      <c r="AA801" s="200"/>
      <c r="AB801" s="200"/>
      <c r="AC801" s="200"/>
      <c r="AD801" s="200"/>
      <c r="AE801" s="200"/>
      <c r="AF801" s="200"/>
    </row>
    <row r="802" spans="1:32" ht="13">
      <c r="A802" s="200"/>
      <c r="B802" s="200"/>
      <c r="C802" s="200"/>
      <c r="D802" s="200"/>
      <c r="E802" s="286"/>
      <c r="F802" s="286"/>
      <c r="G802" s="286"/>
      <c r="H802" s="200"/>
      <c r="I802" s="200"/>
      <c r="J802" s="200"/>
      <c r="K802" s="200"/>
      <c r="L802" s="200"/>
      <c r="M802" s="200"/>
      <c r="N802" s="200"/>
      <c r="O802" s="200"/>
      <c r="P802" s="200"/>
      <c r="Q802" s="200"/>
      <c r="R802" s="200"/>
      <c r="S802" s="200"/>
      <c r="T802" s="200"/>
      <c r="U802" s="200"/>
      <c r="V802" s="200"/>
      <c r="W802" s="200"/>
      <c r="X802" s="200"/>
      <c r="Y802" s="200"/>
      <c r="Z802" s="200"/>
      <c r="AA802" s="200"/>
      <c r="AB802" s="200"/>
      <c r="AC802" s="200"/>
      <c r="AD802" s="200"/>
      <c r="AE802" s="200"/>
      <c r="AF802" s="200"/>
    </row>
    <row r="803" spans="1:32" ht="13">
      <c r="A803" s="200"/>
      <c r="B803" s="200"/>
      <c r="C803" s="200"/>
      <c r="D803" s="200"/>
      <c r="E803" s="286"/>
      <c r="F803" s="286"/>
      <c r="G803" s="286"/>
      <c r="H803" s="200"/>
      <c r="I803" s="200"/>
      <c r="J803" s="200"/>
      <c r="K803" s="200"/>
      <c r="L803" s="200"/>
      <c r="M803" s="200"/>
      <c r="N803" s="200"/>
      <c r="O803" s="200"/>
      <c r="P803" s="200"/>
      <c r="Q803" s="200"/>
      <c r="R803" s="200"/>
      <c r="S803" s="200"/>
      <c r="T803" s="200"/>
      <c r="U803" s="200"/>
      <c r="V803" s="200"/>
      <c r="W803" s="200"/>
      <c r="X803" s="200"/>
      <c r="Y803" s="200"/>
      <c r="Z803" s="200"/>
      <c r="AA803" s="200"/>
      <c r="AB803" s="200"/>
      <c r="AC803" s="200"/>
      <c r="AD803" s="200"/>
      <c r="AE803" s="200"/>
      <c r="AF803" s="200"/>
    </row>
    <row r="804" spans="1:32" ht="13">
      <c r="A804" s="200"/>
      <c r="B804" s="200"/>
      <c r="C804" s="200"/>
      <c r="D804" s="200"/>
      <c r="E804" s="286"/>
      <c r="F804" s="286"/>
      <c r="G804" s="286"/>
      <c r="H804" s="200"/>
      <c r="I804" s="200"/>
      <c r="J804" s="200"/>
      <c r="K804" s="200"/>
      <c r="L804" s="200"/>
      <c r="M804" s="200"/>
      <c r="N804" s="200"/>
      <c r="O804" s="200"/>
      <c r="P804" s="200"/>
      <c r="Q804" s="200"/>
      <c r="R804" s="200"/>
      <c r="S804" s="200"/>
      <c r="T804" s="200"/>
      <c r="U804" s="200"/>
      <c r="V804" s="200"/>
      <c r="W804" s="200"/>
      <c r="X804" s="200"/>
      <c r="Y804" s="200"/>
      <c r="Z804" s="200"/>
      <c r="AA804" s="200"/>
      <c r="AB804" s="200"/>
      <c r="AC804" s="200"/>
      <c r="AD804" s="200"/>
      <c r="AE804" s="200"/>
      <c r="AF804" s="200"/>
    </row>
    <row r="805" spans="1:32" ht="13">
      <c r="A805" s="200"/>
      <c r="B805" s="200"/>
      <c r="C805" s="200"/>
      <c r="D805" s="200"/>
      <c r="E805" s="286"/>
      <c r="F805" s="286"/>
      <c r="G805" s="286"/>
      <c r="H805" s="200"/>
      <c r="I805" s="200"/>
      <c r="J805" s="200"/>
      <c r="K805" s="200"/>
      <c r="L805" s="200"/>
      <c r="M805" s="200"/>
      <c r="N805" s="200"/>
      <c r="O805" s="200"/>
      <c r="P805" s="200"/>
      <c r="Q805" s="200"/>
      <c r="R805" s="200"/>
      <c r="S805" s="200"/>
      <c r="T805" s="200"/>
      <c r="U805" s="200"/>
      <c r="V805" s="200"/>
      <c r="W805" s="200"/>
      <c r="X805" s="200"/>
      <c r="Y805" s="200"/>
      <c r="Z805" s="200"/>
      <c r="AA805" s="200"/>
      <c r="AB805" s="200"/>
      <c r="AC805" s="200"/>
      <c r="AD805" s="200"/>
      <c r="AE805" s="200"/>
      <c r="AF805" s="200"/>
    </row>
    <row r="806" spans="1:32" ht="13">
      <c r="A806" s="200"/>
      <c r="B806" s="200"/>
      <c r="C806" s="200"/>
      <c r="D806" s="200"/>
      <c r="E806" s="286"/>
      <c r="F806" s="286"/>
      <c r="G806" s="286"/>
      <c r="H806" s="200"/>
      <c r="I806" s="200"/>
      <c r="J806" s="200"/>
      <c r="K806" s="200"/>
      <c r="L806" s="200"/>
      <c r="M806" s="200"/>
      <c r="N806" s="200"/>
      <c r="O806" s="200"/>
      <c r="P806" s="200"/>
      <c r="Q806" s="200"/>
      <c r="R806" s="200"/>
      <c r="S806" s="200"/>
      <c r="T806" s="200"/>
      <c r="U806" s="200"/>
      <c r="V806" s="200"/>
      <c r="W806" s="200"/>
      <c r="X806" s="200"/>
      <c r="Y806" s="200"/>
      <c r="Z806" s="200"/>
      <c r="AA806" s="200"/>
      <c r="AB806" s="200"/>
      <c r="AC806" s="200"/>
      <c r="AD806" s="200"/>
      <c r="AE806" s="200"/>
      <c r="AF806" s="200"/>
    </row>
    <row r="807" spans="1:32" ht="13">
      <c r="A807" s="200"/>
      <c r="B807" s="200"/>
      <c r="C807" s="200"/>
      <c r="D807" s="200"/>
      <c r="E807" s="286"/>
      <c r="F807" s="286"/>
      <c r="G807" s="286"/>
      <c r="H807" s="200"/>
      <c r="I807" s="200"/>
      <c r="J807" s="200"/>
      <c r="K807" s="200"/>
      <c r="L807" s="200"/>
      <c r="M807" s="200"/>
      <c r="N807" s="200"/>
      <c r="O807" s="200"/>
      <c r="P807" s="200"/>
      <c r="Q807" s="200"/>
      <c r="R807" s="200"/>
      <c r="S807" s="200"/>
      <c r="T807" s="200"/>
      <c r="U807" s="200"/>
      <c r="V807" s="200"/>
      <c r="W807" s="200"/>
      <c r="X807" s="200"/>
      <c r="Y807" s="200"/>
      <c r="Z807" s="200"/>
      <c r="AA807" s="200"/>
      <c r="AB807" s="200"/>
      <c r="AC807" s="200"/>
      <c r="AD807" s="200"/>
      <c r="AE807" s="200"/>
      <c r="AF807" s="200"/>
    </row>
    <row r="808" spans="1:32" ht="13">
      <c r="A808" s="200"/>
      <c r="B808" s="200"/>
      <c r="C808" s="200"/>
      <c r="D808" s="200"/>
      <c r="E808" s="286"/>
      <c r="F808" s="286"/>
      <c r="G808" s="286"/>
      <c r="H808" s="200"/>
      <c r="I808" s="200"/>
      <c r="J808" s="200"/>
      <c r="K808" s="200"/>
      <c r="L808" s="200"/>
      <c r="M808" s="200"/>
      <c r="N808" s="200"/>
      <c r="O808" s="200"/>
      <c r="P808" s="200"/>
      <c r="Q808" s="200"/>
      <c r="R808" s="200"/>
      <c r="S808" s="200"/>
      <c r="T808" s="200"/>
      <c r="U808" s="200"/>
      <c r="V808" s="200"/>
      <c r="W808" s="200"/>
      <c r="X808" s="200"/>
      <c r="Y808" s="200"/>
      <c r="Z808" s="200"/>
      <c r="AA808" s="200"/>
      <c r="AB808" s="200"/>
      <c r="AC808" s="200"/>
      <c r="AD808" s="200"/>
      <c r="AE808" s="200"/>
      <c r="AF808" s="200"/>
    </row>
    <row r="809" spans="1:32" ht="13">
      <c r="A809" s="200"/>
      <c r="B809" s="200"/>
      <c r="C809" s="200"/>
      <c r="D809" s="200"/>
      <c r="E809" s="286"/>
      <c r="F809" s="286"/>
      <c r="G809" s="286"/>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row>
    <row r="810" spans="1:32" ht="13">
      <c r="A810" s="200"/>
      <c r="B810" s="200"/>
      <c r="C810" s="200"/>
      <c r="D810" s="200"/>
      <c r="E810" s="286"/>
      <c r="F810" s="286"/>
      <c r="G810" s="286"/>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row>
    <row r="811" spans="1:32" ht="13">
      <c r="A811" s="200"/>
      <c r="B811" s="200"/>
      <c r="C811" s="200"/>
      <c r="D811" s="200"/>
      <c r="E811" s="286"/>
      <c r="F811" s="286"/>
      <c r="G811" s="286"/>
      <c r="H811" s="200"/>
      <c r="I811" s="200"/>
      <c r="J811" s="200"/>
      <c r="K811" s="200"/>
      <c r="L811" s="200"/>
      <c r="M811" s="200"/>
      <c r="N811" s="200"/>
      <c r="O811" s="200"/>
      <c r="P811" s="200"/>
      <c r="Q811" s="200"/>
      <c r="R811" s="200"/>
      <c r="S811" s="200"/>
      <c r="T811" s="200"/>
      <c r="U811" s="200"/>
      <c r="V811" s="200"/>
      <c r="W811" s="200"/>
      <c r="X811" s="200"/>
      <c r="Y811" s="200"/>
      <c r="Z811" s="200"/>
      <c r="AA811" s="200"/>
      <c r="AB811" s="200"/>
      <c r="AC811" s="200"/>
      <c r="AD811" s="200"/>
      <c r="AE811" s="200"/>
      <c r="AF811" s="200"/>
    </row>
    <row r="812" spans="1:32" ht="13">
      <c r="A812" s="200"/>
      <c r="B812" s="200"/>
      <c r="C812" s="200"/>
      <c r="D812" s="200"/>
      <c r="E812" s="286"/>
      <c r="F812" s="286"/>
      <c r="G812" s="286"/>
      <c r="H812" s="200"/>
      <c r="I812" s="200"/>
      <c r="J812" s="200"/>
      <c r="K812" s="200"/>
      <c r="L812" s="200"/>
      <c r="M812" s="200"/>
      <c r="N812" s="200"/>
      <c r="O812" s="200"/>
      <c r="P812" s="200"/>
      <c r="Q812" s="200"/>
      <c r="R812" s="200"/>
      <c r="S812" s="200"/>
      <c r="T812" s="200"/>
      <c r="U812" s="200"/>
      <c r="V812" s="200"/>
      <c r="W812" s="200"/>
      <c r="X812" s="200"/>
      <c r="Y812" s="200"/>
      <c r="Z812" s="200"/>
      <c r="AA812" s="200"/>
      <c r="AB812" s="200"/>
      <c r="AC812" s="200"/>
      <c r="AD812" s="200"/>
      <c r="AE812" s="200"/>
      <c r="AF812" s="200"/>
    </row>
    <row r="813" spans="1:32" ht="13">
      <c r="A813" s="200"/>
      <c r="B813" s="200"/>
      <c r="C813" s="200"/>
      <c r="D813" s="200"/>
      <c r="E813" s="286"/>
      <c r="F813" s="286"/>
      <c r="G813" s="286"/>
      <c r="H813" s="200"/>
      <c r="I813" s="200"/>
      <c r="J813" s="200"/>
      <c r="K813" s="200"/>
      <c r="L813" s="200"/>
      <c r="M813" s="200"/>
      <c r="N813" s="200"/>
      <c r="O813" s="200"/>
      <c r="P813" s="200"/>
      <c r="Q813" s="200"/>
      <c r="R813" s="200"/>
      <c r="S813" s="200"/>
      <c r="T813" s="200"/>
      <c r="U813" s="200"/>
      <c r="V813" s="200"/>
      <c r="W813" s="200"/>
      <c r="X813" s="200"/>
      <c r="Y813" s="200"/>
      <c r="Z813" s="200"/>
      <c r="AA813" s="200"/>
      <c r="AB813" s="200"/>
      <c r="AC813" s="200"/>
      <c r="AD813" s="200"/>
      <c r="AE813" s="200"/>
      <c r="AF813" s="200"/>
    </row>
    <row r="814" spans="1:32" ht="13">
      <c r="A814" s="200"/>
      <c r="B814" s="200"/>
      <c r="C814" s="200"/>
      <c r="D814" s="200"/>
      <c r="E814" s="286"/>
      <c r="F814" s="286"/>
      <c r="G814" s="286"/>
      <c r="H814" s="200"/>
      <c r="I814" s="200"/>
      <c r="J814" s="200"/>
      <c r="K814" s="200"/>
      <c r="L814" s="200"/>
      <c r="M814" s="200"/>
      <c r="N814" s="200"/>
      <c r="O814" s="200"/>
      <c r="P814" s="200"/>
      <c r="Q814" s="200"/>
      <c r="R814" s="200"/>
      <c r="S814" s="200"/>
      <c r="T814" s="200"/>
      <c r="U814" s="200"/>
      <c r="V814" s="200"/>
      <c r="W814" s="200"/>
      <c r="X814" s="200"/>
      <c r="Y814" s="200"/>
      <c r="Z814" s="200"/>
      <c r="AA814" s="200"/>
      <c r="AB814" s="200"/>
      <c r="AC814" s="200"/>
      <c r="AD814" s="200"/>
      <c r="AE814" s="200"/>
      <c r="AF814" s="200"/>
    </row>
    <row r="815" spans="1:32" ht="13">
      <c r="A815" s="200"/>
      <c r="B815" s="200"/>
      <c r="C815" s="200"/>
      <c r="D815" s="200"/>
      <c r="E815" s="286"/>
      <c r="F815" s="286"/>
      <c r="G815" s="286"/>
      <c r="H815" s="200"/>
      <c r="I815" s="200"/>
      <c r="J815" s="200"/>
      <c r="K815" s="200"/>
      <c r="L815" s="200"/>
      <c r="M815" s="200"/>
      <c r="N815" s="200"/>
      <c r="O815" s="200"/>
      <c r="P815" s="200"/>
      <c r="Q815" s="200"/>
      <c r="R815" s="200"/>
      <c r="S815" s="200"/>
      <c r="T815" s="200"/>
      <c r="U815" s="200"/>
      <c r="V815" s="200"/>
      <c r="W815" s="200"/>
      <c r="X815" s="200"/>
      <c r="Y815" s="200"/>
      <c r="Z815" s="200"/>
      <c r="AA815" s="200"/>
      <c r="AB815" s="200"/>
      <c r="AC815" s="200"/>
      <c r="AD815" s="200"/>
      <c r="AE815" s="200"/>
      <c r="AF815" s="200"/>
    </row>
    <row r="816" spans="1:32" ht="13">
      <c r="A816" s="200"/>
      <c r="B816" s="200"/>
      <c r="C816" s="200"/>
      <c r="D816" s="200"/>
      <c r="E816" s="286"/>
      <c r="F816" s="286"/>
      <c r="G816" s="286"/>
      <c r="H816" s="200"/>
      <c r="I816" s="200"/>
      <c r="J816" s="200"/>
      <c r="K816" s="200"/>
      <c r="L816" s="200"/>
      <c r="M816" s="200"/>
      <c r="N816" s="200"/>
      <c r="O816" s="200"/>
      <c r="P816" s="200"/>
      <c r="Q816" s="200"/>
      <c r="R816" s="200"/>
      <c r="S816" s="200"/>
      <c r="T816" s="200"/>
      <c r="U816" s="200"/>
      <c r="V816" s="200"/>
      <c r="W816" s="200"/>
      <c r="X816" s="200"/>
      <c r="Y816" s="200"/>
      <c r="Z816" s="200"/>
      <c r="AA816" s="200"/>
      <c r="AB816" s="200"/>
      <c r="AC816" s="200"/>
      <c r="AD816" s="200"/>
      <c r="AE816" s="200"/>
      <c r="AF816" s="200"/>
    </row>
    <row r="817" spans="1:32" ht="13">
      <c r="A817" s="200"/>
      <c r="B817" s="200"/>
      <c r="C817" s="200"/>
      <c r="D817" s="200"/>
      <c r="E817" s="286"/>
      <c r="F817" s="286"/>
      <c r="G817" s="286"/>
      <c r="H817" s="200"/>
      <c r="I817" s="200"/>
      <c r="J817" s="200"/>
      <c r="K817" s="200"/>
      <c r="L817" s="200"/>
      <c r="M817" s="200"/>
      <c r="N817" s="200"/>
      <c r="O817" s="200"/>
      <c r="P817" s="200"/>
      <c r="Q817" s="200"/>
      <c r="R817" s="200"/>
      <c r="S817" s="200"/>
      <c r="T817" s="200"/>
      <c r="U817" s="200"/>
      <c r="V817" s="200"/>
      <c r="W817" s="200"/>
      <c r="X817" s="200"/>
      <c r="Y817" s="200"/>
      <c r="Z817" s="200"/>
      <c r="AA817" s="200"/>
      <c r="AB817" s="200"/>
      <c r="AC817" s="200"/>
      <c r="AD817" s="200"/>
      <c r="AE817" s="200"/>
      <c r="AF817" s="200"/>
    </row>
    <row r="818" spans="1:32" ht="13">
      <c r="A818" s="200"/>
      <c r="B818" s="200"/>
      <c r="C818" s="200"/>
      <c r="D818" s="200"/>
      <c r="E818" s="286"/>
      <c r="F818" s="286"/>
      <c r="G818" s="286"/>
      <c r="H818" s="200"/>
      <c r="I818" s="200"/>
      <c r="J818" s="200"/>
      <c r="K818" s="200"/>
      <c r="L818" s="200"/>
      <c r="M818" s="200"/>
      <c r="N818" s="200"/>
      <c r="O818" s="200"/>
      <c r="P818" s="200"/>
      <c r="Q818" s="200"/>
      <c r="R818" s="200"/>
      <c r="S818" s="200"/>
      <c r="T818" s="200"/>
      <c r="U818" s="200"/>
      <c r="V818" s="200"/>
      <c r="W818" s="200"/>
      <c r="X818" s="200"/>
      <c r="Y818" s="200"/>
      <c r="Z818" s="200"/>
      <c r="AA818" s="200"/>
      <c r="AB818" s="200"/>
      <c r="AC818" s="200"/>
      <c r="AD818" s="200"/>
      <c r="AE818" s="200"/>
      <c r="AF818" s="200"/>
    </row>
    <row r="819" spans="1:32" ht="13">
      <c r="A819" s="200"/>
      <c r="B819" s="200"/>
      <c r="C819" s="200"/>
      <c r="D819" s="200"/>
      <c r="E819" s="286"/>
      <c r="F819" s="286"/>
      <c r="G819" s="286"/>
      <c r="H819" s="200"/>
      <c r="I819" s="200"/>
      <c r="J819" s="200"/>
      <c r="K819" s="200"/>
      <c r="L819" s="200"/>
      <c r="M819" s="200"/>
      <c r="N819" s="200"/>
      <c r="O819" s="200"/>
      <c r="P819" s="200"/>
      <c r="Q819" s="200"/>
      <c r="R819" s="200"/>
      <c r="S819" s="200"/>
      <c r="T819" s="200"/>
      <c r="U819" s="200"/>
      <c r="V819" s="200"/>
      <c r="W819" s="200"/>
      <c r="X819" s="200"/>
      <c r="Y819" s="200"/>
      <c r="Z819" s="200"/>
      <c r="AA819" s="200"/>
      <c r="AB819" s="200"/>
      <c r="AC819" s="200"/>
      <c r="AD819" s="200"/>
      <c r="AE819" s="200"/>
      <c r="AF819" s="200"/>
    </row>
    <row r="820" spans="1:32" ht="13">
      <c r="A820" s="200"/>
      <c r="B820" s="200"/>
      <c r="C820" s="200"/>
      <c r="D820" s="200"/>
      <c r="E820" s="286"/>
      <c r="F820" s="286"/>
      <c r="G820" s="286"/>
      <c r="H820" s="200"/>
      <c r="I820" s="200"/>
      <c r="J820" s="200"/>
      <c r="K820" s="200"/>
      <c r="L820" s="200"/>
      <c r="M820" s="200"/>
      <c r="N820" s="200"/>
      <c r="O820" s="200"/>
      <c r="P820" s="200"/>
      <c r="Q820" s="200"/>
      <c r="R820" s="200"/>
      <c r="S820" s="200"/>
      <c r="T820" s="200"/>
      <c r="U820" s="200"/>
      <c r="V820" s="200"/>
      <c r="W820" s="200"/>
      <c r="X820" s="200"/>
      <c r="Y820" s="200"/>
      <c r="Z820" s="200"/>
      <c r="AA820" s="200"/>
      <c r="AB820" s="200"/>
      <c r="AC820" s="200"/>
      <c r="AD820" s="200"/>
      <c r="AE820" s="200"/>
      <c r="AF820" s="200"/>
    </row>
    <row r="821" spans="1:32" ht="13">
      <c r="A821" s="200"/>
      <c r="B821" s="200"/>
      <c r="C821" s="200"/>
      <c r="D821" s="200"/>
      <c r="E821" s="286"/>
      <c r="F821" s="286"/>
      <c r="G821" s="286"/>
      <c r="H821" s="200"/>
      <c r="I821" s="200"/>
      <c r="J821" s="200"/>
      <c r="K821" s="200"/>
      <c r="L821" s="200"/>
      <c r="M821" s="200"/>
      <c r="N821" s="200"/>
      <c r="O821" s="200"/>
      <c r="P821" s="200"/>
      <c r="Q821" s="200"/>
      <c r="R821" s="200"/>
      <c r="S821" s="200"/>
      <c r="T821" s="200"/>
      <c r="U821" s="200"/>
      <c r="V821" s="200"/>
      <c r="W821" s="200"/>
      <c r="X821" s="200"/>
      <c r="Y821" s="200"/>
      <c r="Z821" s="200"/>
      <c r="AA821" s="200"/>
      <c r="AB821" s="200"/>
      <c r="AC821" s="200"/>
      <c r="AD821" s="200"/>
      <c r="AE821" s="200"/>
      <c r="AF821" s="200"/>
    </row>
    <row r="822" spans="1:32" ht="13">
      <c r="A822" s="200"/>
      <c r="B822" s="200"/>
      <c r="C822" s="200"/>
      <c r="D822" s="200"/>
      <c r="E822" s="286"/>
      <c r="F822" s="286"/>
      <c r="G822" s="286"/>
      <c r="H822" s="200"/>
      <c r="I822" s="200"/>
      <c r="J822" s="200"/>
      <c r="K822" s="200"/>
      <c r="L822" s="200"/>
      <c r="M822" s="200"/>
      <c r="N822" s="200"/>
      <c r="O822" s="200"/>
      <c r="P822" s="200"/>
      <c r="Q822" s="200"/>
      <c r="R822" s="200"/>
      <c r="S822" s="200"/>
      <c r="T822" s="200"/>
      <c r="U822" s="200"/>
      <c r="V822" s="200"/>
      <c r="W822" s="200"/>
      <c r="X822" s="200"/>
      <c r="Y822" s="200"/>
      <c r="Z822" s="200"/>
      <c r="AA822" s="200"/>
      <c r="AB822" s="200"/>
      <c r="AC822" s="200"/>
      <c r="AD822" s="200"/>
      <c r="AE822" s="200"/>
      <c r="AF822" s="200"/>
    </row>
    <row r="823" spans="1:32" ht="13">
      <c r="A823" s="200"/>
      <c r="B823" s="200"/>
      <c r="C823" s="200"/>
      <c r="D823" s="200"/>
      <c r="E823" s="286"/>
      <c r="F823" s="286"/>
      <c r="G823" s="286"/>
      <c r="H823" s="200"/>
      <c r="I823" s="200"/>
      <c r="J823" s="200"/>
      <c r="K823" s="200"/>
      <c r="L823" s="200"/>
      <c r="M823" s="200"/>
      <c r="N823" s="200"/>
      <c r="O823" s="200"/>
      <c r="P823" s="200"/>
      <c r="Q823" s="200"/>
      <c r="R823" s="200"/>
      <c r="S823" s="200"/>
      <c r="T823" s="200"/>
      <c r="U823" s="200"/>
      <c r="V823" s="200"/>
      <c r="W823" s="200"/>
      <c r="X823" s="200"/>
      <c r="Y823" s="200"/>
      <c r="Z823" s="200"/>
      <c r="AA823" s="200"/>
      <c r="AB823" s="200"/>
      <c r="AC823" s="200"/>
      <c r="AD823" s="200"/>
      <c r="AE823" s="200"/>
      <c r="AF823" s="200"/>
    </row>
    <row r="824" spans="1:32" ht="13">
      <c r="A824" s="200"/>
      <c r="B824" s="200"/>
      <c r="C824" s="200"/>
      <c r="D824" s="200"/>
      <c r="E824" s="286"/>
      <c r="F824" s="286"/>
      <c r="G824" s="286"/>
      <c r="H824" s="200"/>
      <c r="I824" s="200"/>
      <c r="J824" s="200"/>
      <c r="K824" s="200"/>
      <c r="L824" s="200"/>
      <c r="M824" s="200"/>
      <c r="N824" s="200"/>
      <c r="O824" s="200"/>
      <c r="P824" s="200"/>
      <c r="Q824" s="200"/>
      <c r="R824" s="200"/>
      <c r="S824" s="200"/>
      <c r="T824" s="200"/>
      <c r="U824" s="200"/>
      <c r="V824" s="200"/>
      <c r="W824" s="200"/>
      <c r="X824" s="200"/>
      <c r="Y824" s="200"/>
      <c r="Z824" s="200"/>
      <c r="AA824" s="200"/>
      <c r="AB824" s="200"/>
      <c r="AC824" s="200"/>
      <c r="AD824" s="200"/>
      <c r="AE824" s="200"/>
      <c r="AF824" s="200"/>
    </row>
    <row r="825" spans="1:32" ht="13">
      <c r="A825" s="200"/>
      <c r="B825" s="200"/>
      <c r="C825" s="200"/>
      <c r="D825" s="200"/>
      <c r="E825" s="286"/>
      <c r="F825" s="286"/>
      <c r="G825" s="286"/>
      <c r="H825" s="200"/>
      <c r="I825" s="200"/>
      <c r="J825" s="200"/>
      <c r="K825" s="200"/>
      <c r="L825" s="200"/>
      <c r="M825" s="200"/>
      <c r="N825" s="200"/>
      <c r="O825" s="200"/>
      <c r="P825" s="200"/>
      <c r="Q825" s="200"/>
      <c r="R825" s="200"/>
      <c r="S825" s="200"/>
      <c r="T825" s="200"/>
      <c r="U825" s="200"/>
      <c r="V825" s="200"/>
      <c r="W825" s="200"/>
      <c r="X825" s="200"/>
      <c r="Y825" s="200"/>
      <c r="Z825" s="200"/>
      <c r="AA825" s="200"/>
      <c r="AB825" s="200"/>
      <c r="AC825" s="200"/>
      <c r="AD825" s="200"/>
      <c r="AE825" s="200"/>
      <c r="AF825" s="200"/>
    </row>
    <row r="826" spans="1:32" ht="13">
      <c r="A826" s="200"/>
      <c r="B826" s="200"/>
      <c r="C826" s="200"/>
      <c r="D826" s="200"/>
      <c r="E826" s="286"/>
      <c r="F826" s="286"/>
      <c r="G826" s="286"/>
      <c r="H826" s="200"/>
      <c r="I826" s="200"/>
      <c r="J826" s="200"/>
      <c r="K826" s="200"/>
      <c r="L826" s="200"/>
      <c r="M826" s="200"/>
      <c r="N826" s="200"/>
      <c r="O826" s="200"/>
      <c r="P826" s="200"/>
      <c r="Q826" s="200"/>
      <c r="R826" s="200"/>
      <c r="S826" s="200"/>
      <c r="T826" s="200"/>
      <c r="U826" s="200"/>
      <c r="V826" s="200"/>
      <c r="W826" s="200"/>
      <c r="X826" s="200"/>
      <c r="Y826" s="200"/>
      <c r="Z826" s="200"/>
      <c r="AA826" s="200"/>
      <c r="AB826" s="200"/>
      <c r="AC826" s="200"/>
      <c r="AD826" s="200"/>
      <c r="AE826" s="200"/>
      <c r="AF826" s="200"/>
    </row>
    <row r="827" spans="1:32" ht="13">
      <c r="A827" s="200"/>
      <c r="B827" s="200"/>
      <c r="C827" s="200"/>
      <c r="D827" s="200"/>
      <c r="E827" s="286"/>
      <c r="F827" s="286"/>
      <c r="G827" s="286"/>
      <c r="H827" s="200"/>
      <c r="I827" s="200"/>
      <c r="J827" s="200"/>
      <c r="K827" s="200"/>
      <c r="L827" s="200"/>
      <c r="M827" s="200"/>
      <c r="N827" s="200"/>
      <c r="O827" s="200"/>
      <c r="P827" s="200"/>
      <c r="Q827" s="200"/>
      <c r="R827" s="200"/>
      <c r="S827" s="200"/>
      <c r="T827" s="200"/>
      <c r="U827" s="200"/>
      <c r="V827" s="200"/>
      <c r="W827" s="200"/>
      <c r="X827" s="200"/>
      <c r="Y827" s="200"/>
      <c r="Z827" s="200"/>
      <c r="AA827" s="200"/>
      <c r="AB827" s="200"/>
      <c r="AC827" s="200"/>
      <c r="AD827" s="200"/>
      <c r="AE827" s="200"/>
      <c r="AF827" s="200"/>
    </row>
    <row r="828" spans="1:32" ht="13">
      <c r="A828" s="200"/>
      <c r="B828" s="200"/>
      <c r="C828" s="200"/>
      <c r="D828" s="200"/>
      <c r="E828" s="286"/>
      <c r="F828" s="286"/>
      <c r="G828" s="286"/>
      <c r="H828" s="200"/>
      <c r="I828" s="200"/>
      <c r="J828" s="200"/>
      <c r="K828" s="200"/>
      <c r="L828" s="200"/>
      <c r="M828" s="200"/>
      <c r="N828" s="200"/>
      <c r="O828" s="200"/>
      <c r="P828" s="200"/>
      <c r="Q828" s="200"/>
      <c r="R828" s="200"/>
      <c r="S828" s="200"/>
      <c r="T828" s="200"/>
      <c r="U828" s="200"/>
      <c r="V828" s="200"/>
      <c r="W828" s="200"/>
      <c r="X828" s="200"/>
      <c r="Y828" s="200"/>
      <c r="Z828" s="200"/>
      <c r="AA828" s="200"/>
      <c r="AB828" s="200"/>
      <c r="AC828" s="200"/>
      <c r="AD828" s="200"/>
      <c r="AE828" s="200"/>
      <c r="AF828" s="200"/>
    </row>
    <row r="829" spans="1:32" ht="13">
      <c r="A829" s="200"/>
      <c r="B829" s="200"/>
      <c r="C829" s="200"/>
      <c r="D829" s="200"/>
      <c r="E829" s="286"/>
      <c r="F829" s="286"/>
      <c r="G829" s="286"/>
      <c r="H829" s="200"/>
      <c r="I829" s="200"/>
      <c r="J829" s="200"/>
      <c r="K829" s="200"/>
      <c r="L829" s="200"/>
      <c r="M829" s="200"/>
      <c r="N829" s="200"/>
      <c r="O829" s="200"/>
      <c r="P829" s="200"/>
      <c r="Q829" s="200"/>
      <c r="R829" s="200"/>
      <c r="S829" s="200"/>
      <c r="T829" s="200"/>
      <c r="U829" s="200"/>
      <c r="V829" s="200"/>
      <c r="W829" s="200"/>
      <c r="X829" s="200"/>
      <c r="Y829" s="200"/>
      <c r="Z829" s="200"/>
      <c r="AA829" s="200"/>
      <c r="AB829" s="200"/>
      <c r="AC829" s="200"/>
      <c r="AD829" s="200"/>
      <c r="AE829" s="200"/>
      <c r="AF829" s="200"/>
    </row>
    <row r="830" spans="1:32" ht="13">
      <c r="A830" s="200"/>
      <c r="B830" s="200"/>
      <c r="C830" s="200"/>
      <c r="D830" s="200"/>
      <c r="E830" s="286"/>
      <c r="F830" s="286"/>
      <c r="G830" s="286"/>
      <c r="H830" s="200"/>
      <c r="I830" s="200"/>
      <c r="J830" s="200"/>
      <c r="K830" s="200"/>
      <c r="L830" s="200"/>
      <c r="M830" s="200"/>
      <c r="N830" s="200"/>
      <c r="O830" s="200"/>
      <c r="P830" s="200"/>
      <c r="Q830" s="200"/>
      <c r="R830" s="200"/>
      <c r="S830" s="200"/>
      <c r="T830" s="200"/>
      <c r="U830" s="200"/>
      <c r="V830" s="200"/>
      <c r="W830" s="200"/>
      <c r="X830" s="200"/>
      <c r="Y830" s="200"/>
      <c r="Z830" s="200"/>
      <c r="AA830" s="200"/>
      <c r="AB830" s="200"/>
      <c r="AC830" s="200"/>
      <c r="AD830" s="200"/>
      <c r="AE830" s="200"/>
      <c r="AF830" s="200"/>
    </row>
    <row r="831" spans="1:32" ht="13">
      <c r="A831" s="200"/>
      <c r="B831" s="200"/>
      <c r="C831" s="200"/>
      <c r="D831" s="200"/>
      <c r="E831" s="286"/>
      <c r="F831" s="286"/>
      <c r="G831" s="286"/>
      <c r="H831" s="200"/>
      <c r="I831" s="200"/>
      <c r="J831" s="200"/>
      <c r="K831" s="200"/>
      <c r="L831" s="200"/>
      <c r="M831" s="200"/>
      <c r="N831" s="200"/>
      <c r="O831" s="200"/>
      <c r="P831" s="200"/>
      <c r="Q831" s="200"/>
      <c r="R831" s="200"/>
      <c r="S831" s="200"/>
      <c r="T831" s="200"/>
      <c r="U831" s="200"/>
      <c r="V831" s="200"/>
      <c r="W831" s="200"/>
      <c r="X831" s="200"/>
      <c r="Y831" s="200"/>
      <c r="Z831" s="200"/>
      <c r="AA831" s="200"/>
      <c r="AB831" s="200"/>
      <c r="AC831" s="200"/>
      <c r="AD831" s="200"/>
      <c r="AE831" s="200"/>
      <c r="AF831" s="200"/>
    </row>
    <row r="832" spans="1:32" ht="13">
      <c r="A832" s="200"/>
      <c r="B832" s="200"/>
      <c r="C832" s="200"/>
      <c r="D832" s="200"/>
      <c r="E832" s="286"/>
      <c r="F832" s="286"/>
      <c r="G832" s="286"/>
      <c r="H832" s="200"/>
      <c r="I832" s="200"/>
      <c r="J832" s="200"/>
      <c r="K832" s="200"/>
      <c r="L832" s="200"/>
      <c r="M832" s="200"/>
      <c r="N832" s="200"/>
      <c r="O832" s="200"/>
      <c r="P832" s="200"/>
      <c r="Q832" s="200"/>
      <c r="R832" s="200"/>
      <c r="S832" s="200"/>
      <c r="T832" s="200"/>
      <c r="U832" s="200"/>
      <c r="V832" s="200"/>
      <c r="W832" s="200"/>
      <c r="X832" s="200"/>
      <c r="Y832" s="200"/>
      <c r="Z832" s="200"/>
      <c r="AA832" s="200"/>
      <c r="AB832" s="200"/>
      <c r="AC832" s="200"/>
      <c r="AD832" s="200"/>
      <c r="AE832" s="200"/>
      <c r="AF832" s="200"/>
    </row>
    <row r="833" spans="1:32" ht="13">
      <c r="A833" s="200"/>
      <c r="B833" s="200"/>
      <c r="C833" s="200"/>
      <c r="D833" s="200"/>
      <c r="E833" s="286"/>
      <c r="F833" s="286"/>
      <c r="G833" s="286"/>
      <c r="H833" s="200"/>
      <c r="I833" s="200"/>
      <c r="J833" s="200"/>
      <c r="K833" s="200"/>
      <c r="L833" s="200"/>
      <c r="M833" s="200"/>
      <c r="N833" s="200"/>
      <c r="O833" s="200"/>
      <c r="P833" s="200"/>
      <c r="Q833" s="200"/>
      <c r="R833" s="200"/>
      <c r="S833" s="200"/>
      <c r="T833" s="200"/>
      <c r="U833" s="200"/>
      <c r="V833" s="200"/>
      <c r="W833" s="200"/>
      <c r="X833" s="200"/>
      <c r="Y833" s="200"/>
      <c r="Z833" s="200"/>
      <c r="AA833" s="200"/>
      <c r="AB833" s="200"/>
      <c r="AC833" s="200"/>
      <c r="AD833" s="200"/>
      <c r="AE833" s="200"/>
      <c r="AF833" s="200"/>
    </row>
    <row r="834" spans="1:32" ht="13">
      <c r="A834" s="200"/>
      <c r="B834" s="200"/>
      <c r="C834" s="200"/>
      <c r="D834" s="200"/>
      <c r="E834" s="286"/>
      <c r="F834" s="286"/>
      <c r="G834" s="286"/>
      <c r="H834" s="200"/>
      <c r="I834" s="200"/>
      <c r="J834" s="200"/>
      <c r="K834" s="200"/>
      <c r="L834" s="200"/>
      <c r="M834" s="200"/>
      <c r="N834" s="200"/>
      <c r="O834" s="200"/>
      <c r="P834" s="200"/>
      <c r="Q834" s="200"/>
      <c r="R834" s="200"/>
      <c r="S834" s="200"/>
      <c r="T834" s="200"/>
      <c r="U834" s="200"/>
      <c r="V834" s="200"/>
      <c r="W834" s="200"/>
      <c r="X834" s="200"/>
      <c r="Y834" s="200"/>
      <c r="Z834" s="200"/>
      <c r="AA834" s="200"/>
      <c r="AB834" s="200"/>
      <c r="AC834" s="200"/>
      <c r="AD834" s="200"/>
      <c r="AE834" s="200"/>
      <c r="AF834" s="200"/>
    </row>
    <row r="835" spans="1:32" ht="13">
      <c r="A835" s="200"/>
      <c r="B835" s="200"/>
      <c r="C835" s="200"/>
      <c r="D835" s="200"/>
      <c r="E835" s="286"/>
      <c r="F835" s="286"/>
      <c r="G835" s="286"/>
      <c r="H835" s="200"/>
      <c r="I835" s="200"/>
      <c r="J835" s="200"/>
      <c r="K835" s="200"/>
      <c r="L835" s="200"/>
      <c r="M835" s="200"/>
      <c r="N835" s="200"/>
      <c r="O835" s="200"/>
      <c r="P835" s="200"/>
      <c r="Q835" s="200"/>
      <c r="R835" s="200"/>
      <c r="S835" s="200"/>
      <c r="T835" s="200"/>
      <c r="U835" s="200"/>
      <c r="V835" s="200"/>
      <c r="W835" s="200"/>
      <c r="X835" s="200"/>
      <c r="Y835" s="200"/>
      <c r="Z835" s="200"/>
      <c r="AA835" s="200"/>
      <c r="AB835" s="200"/>
      <c r="AC835" s="200"/>
      <c r="AD835" s="200"/>
      <c r="AE835" s="200"/>
      <c r="AF835" s="200"/>
    </row>
    <row r="836" spans="1:32" ht="13">
      <c r="A836" s="200"/>
      <c r="B836" s="200"/>
      <c r="C836" s="200"/>
      <c r="D836" s="200"/>
      <c r="E836" s="286"/>
      <c r="F836" s="286"/>
      <c r="G836" s="286"/>
      <c r="H836" s="200"/>
      <c r="I836" s="200"/>
      <c r="J836" s="200"/>
      <c r="K836" s="200"/>
      <c r="L836" s="200"/>
      <c r="M836" s="200"/>
      <c r="N836" s="200"/>
      <c r="O836" s="200"/>
      <c r="P836" s="200"/>
      <c r="Q836" s="200"/>
      <c r="R836" s="200"/>
      <c r="S836" s="200"/>
      <c r="T836" s="200"/>
      <c r="U836" s="200"/>
      <c r="V836" s="200"/>
      <c r="W836" s="200"/>
      <c r="X836" s="200"/>
      <c r="Y836" s="200"/>
      <c r="Z836" s="200"/>
      <c r="AA836" s="200"/>
      <c r="AB836" s="200"/>
      <c r="AC836" s="200"/>
      <c r="AD836" s="200"/>
      <c r="AE836" s="200"/>
      <c r="AF836" s="200"/>
    </row>
    <row r="837" spans="1:32" ht="13">
      <c r="A837" s="200"/>
      <c r="B837" s="200"/>
      <c r="C837" s="200"/>
      <c r="D837" s="200"/>
      <c r="E837" s="286"/>
      <c r="F837" s="286"/>
      <c r="G837" s="286"/>
      <c r="H837" s="200"/>
      <c r="I837" s="200"/>
      <c r="J837" s="200"/>
      <c r="K837" s="200"/>
      <c r="L837" s="200"/>
      <c r="M837" s="200"/>
      <c r="N837" s="200"/>
      <c r="O837" s="200"/>
      <c r="P837" s="200"/>
      <c r="Q837" s="200"/>
      <c r="R837" s="200"/>
      <c r="S837" s="200"/>
      <c r="T837" s="200"/>
      <c r="U837" s="200"/>
      <c r="V837" s="200"/>
      <c r="W837" s="200"/>
      <c r="X837" s="200"/>
      <c r="Y837" s="200"/>
      <c r="Z837" s="200"/>
      <c r="AA837" s="200"/>
      <c r="AB837" s="200"/>
      <c r="AC837" s="200"/>
      <c r="AD837" s="200"/>
      <c r="AE837" s="200"/>
      <c r="AF837" s="200"/>
    </row>
    <row r="838" spans="1:32" ht="13">
      <c r="A838" s="200"/>
      <c r="B838" s="200"/>
      <c r="C838" s="200"/>
      <c r="D838" s="200"/>
      <c r="E838" s="286"/>
      <c r="F838" s="286"/>
      <c r="G838" s="286"/>
      <c r="H838" s="200"/>
      <c r="I838" s="200"/>
      <c r="J838" s="200"/>
      <c r="K838" s="200"/>
      <c r="L838" s="200"/>
      <c r="M838" s="200"/>
      <c r="N838" s="200"/>
      <c r="O838" s="200"/>
      <c r="P838" s="200"/>
      <c r="Q838" s="200"/>
      <c r="R838" s="200"/>
      <c r="S838" s="200"/>
      <c r="T838" s="200"/>
      <c r="U838" s="200"/>
      <c r="V838" s="200"/>
      <c r="W838" s="200"/>
      <c r="X838" s="200"/>
      <c r="Y838" s="200"/>
      <c r="Z838" s="200"/>
      <c r="AA838" s="200"/>
      <c r="AB838" s="200"/>
      <c r="AC838" s="200"/>
      <c r="AD838" s="200"/>
      <c r="AE838" s="200"/>
      <c r="AF838" s="200"/>
    </row>
    <row r="839" spans="1:32" ht="13">
      <c r="A839" s="200"/>
      <c r="B839" s="200"/>
      <c r="C839" s="200"/>
      <c r="D839" s="200"/>
      <c r="E839" s="286"/>
      <c r="F839" s="286"/>
      <c r="G839" s="286"/>
      <c r="H839" s="200"/>
      <c r="I839" s="200"/>
      <c r="J839" s="200"/>
      <c r="K839" s="200"/>
      <c r="L839" s="200"/>
      <c r="M839" s="200"/>
      <c r="N839" s="200"/>
      <c r="O839" s="200"/>
      <c r="P839" s="200"/>
      <c r="Q839" s="200"/>
      <c r="R839" s="200"/>
      <c r="S839" s="200"/>
      <c r="T839" s="200"/>
      <c r="U839" s="200"/>
      <c r="V839" s="200"/>
      <c r="W839" s="200"/>
      <c r="X839" s="200"/>
      <c r="Y839" s="200"/>
      <c r="Z839" s="200"/>
      <c r="AA839" s="200"/>
      <c r="AB839" s="200"/>
      <c r="AC839" s="200"/>
      <c r="AD839" s="200"/>
      <c r="AE839" s="200"/>
      <c r="AF839" s="200"/>
    </row>
    <row r="840" spans="1:32" ht="13">
      <c r="A840" s="200"/>
      <c r="B840" s="200"/>
      <c r="C840" s="200"/>
      <c r="D840" s="200"/>
      <c r="E840" s="286"/>
      <c r="F840" s="286"/>
      <c r="G840" s="286"/>
      <c r="H840" s="200"/>
      <c r="I840" s="200"/>
      <c r="J840" s="200"/>
      <c r="K840" s="200"/>
      <c r="L840" s="200"/>
      <c r="M840" s="200"/>
      <c r="N840" s="200"/>
      <c r="O840" s="200"/>
      <c r="P840" s="200"/>
      <c r="Q840" s="200"/>
      <c r="R840" s="200"/>
      <c r="S840" s="200"/>
      <c r="T840" s="200"/>
      <c r="U840" s="200"/>
      <c r="V840" s="200"/>
      <c r="W840" s="200"/>
      <c r="X840" s="200"/>
      <c r="Y840" s="200"/>
      <c r="Z840" s="200"/>
      <c r="AA840" s="200"/>
      <c r="AB840" s="200"/>
      <c r="AC840" s="200"/>
      <c r="AD840" s="200"/>
      <c r="AE840" s="200"/>
      <c r="AF840" s="200"/>
    </row>
    <row r="841" spans="1:32" ht="13">
      <c r="A841" s="200"/>
      <c r="B841" s="200"/>
      <c r="C841" s="200"/>
      <c r="D841" s="200"/>
      <c r="E841" s="286"/>
      <c r="F841" s="286"/>
      <c r="G841" s="286"/>
      <c r="H841" s="200"/>
      <c r="I841" s="200"/>
      <c r="J841" s="200"/>
      <c r="K841" s="200"/>
      <c r="L841" s="200"/>
      <c r="M841" s="200"/>
      <c r="N841" s="200"/>
      <c r="O841" s="200"/>
      <c r="P841" s="200"/>
      <c r="Q841" s="200"/>
      <c r="R841" s="200"/>
      <c r="S841" s="200"/>
      <c r="T841" s="200"/>
      <c r="U841" s="200"/>
      <c r="V841" s="200"/>
      <c r="W841" s="200"/>
      <c r="X841" s="200"/>
      <c r="Y841" s="200"/>
      <c r="Z841" s="200"/>
      <c r="AA841" s="200"/>
      <c r="AB841" s="200"/>
      <c r="AC841" s="200"/>
      <c r="AD841" s="200"/>
      <c r="AE841" s="200"/>
      <c r="AF841" s="200"/>
    </row>
    <row r="842" spans="1:32" ht="13">
      <c r="A842" s="200"/>
      <c r="B842" s="200"/>
      <c r="C842" s="200"/>
      <c r="D842" s="200"/>
      <c r="E842" s="286"/>
      <c r="F842" s="286"/>
      <c r="G842" s="286"/>
      <c r="H842" s="200"/>
      <c r="I842" s="200"/>
      <c r="J842" s="200"/>
      <c r="K842" s="200"/>
      <c r="L842" s="200"/>
      <c r="M842" s="200"/>
      <c r="N842" s="200"/>
      <c r="O842" s="200"/>
      <c r="P842" s="200"/>
      <c r="Q842" s="200"/>
      <c r="R842" s="200"/>
      <c r="S842" s="200"/>
      <c r="T842" s="200"/>
      <c r="U842" s="200"/>
      <c r="V842" s="200"/>
      <c r="W842" s="200"/>
      <c r="X842" s="200"/>
      <c r="Y842" s="200"/>
      <c r="Z842" s="200"/>
      <c r="AA842" s="200"/>
      <c r="AB842" s="200"/>
      <c r="AC842" s="200"/>
      <c r="AD842" s="200"/>
      <c r="AE842" s="200"/>
      <c r="AF842" s="200"/>
    </row>
    <row r="843" spans="1:32" ht="13">
      <c r="A843" s="200"/>
      <c r="B843" s="200"/>
      <c r="C843" s="200"/>
      <c r="D843" s="200"/>
      <c r="E843" s="286"/>
      <c r="F843" s="286"/>
      <c r="G843" s="286"/>
      <c r="H843" s="200"/>
      <c r="I843" s="200"/>
      <c r="J843" s="200"/>
      <c r="K843" s="200"/>
      <c r="L843" s="200"/>
      <c r="M843" s="200"/>
      <c r="N843" s="200"/>
      <c r="O843" s="200"/>
      <c r="P843" s="200"/>
      <c r="Q843" s="200"/>
      <c r="R843" s="200"/>
      <c r="S843" s="200"/>
      <c r="T843" s="200"/>
      <c r="U843" s="200"/>
      <c r="V843" s="200"/>
      <c r="W843" s="200"/>
      <c r="X843" s="200"/>
      <c r="Y843" s="200"/>
      <c r="Z843" s="200"/>
      <c r="AA843" s="200"/>
      <c r="AB843" s="200"/>
      <c r="AC843" s="200"/>
      <c r="AD843" s="200"/>
      <c r="AE843" s="200"/>
      <c r="AF843" s="200"/>
    </row>
    <row r="844" spans="1:32" ht="13">
      <c r="A844" s="200"/>
      <c r="B844" s="200"/>
      <c r="C844" s="200"/>
      <c r="D844" s="200"/>
      <c r="E844" s="286"/>
      <c r="F844" s="286"/>
      <c r="G844" s="286"/>
      <c r="H844" s="200"/>
      <c r="I844" s="200"/>
      <c r="J844" s="200"/>
      <c r="K844" s="200"/>
      <c r="L844" s="200"/>
      <c r="M844" s="200"/>
      <c r="N844" s="200"/>
      <c r="O844" s="200"/>
      <c r="P844" s="200"/>
      <c r="Q844" s="200"/>
      <c r="R844" s="200"/>
      <c r="S844" s="200"/>
      <c r="T844" s="200"/>
      <c r="U844" s="200"/>
      <c r="V844" s="200"/>
      <c r="W844" s="200"/>
      <c r="X844" s="200"/>
      <c r="Y844" s="200"/>
      <c r="Z844" s="200"/>
      <c r="AA844" s="200"/>
      <c r="AB844" s="200"/>
      <c r="AC844" s="200"/>
      <c r="AD844" s="200"/>
      <c r="AE844" s="200"/>
      <c r="AF844" s="200"/>
    </row>
    <row r="845" spans="1:32" ht="13">
      <c r="A845" s="200"/>
      <c r="B845" s="200"/>
      <c r="C845" s="200"/>
      <c r="D845" s="200"/>
      <c r="E845" s="286"/>
      <c r="F845" s="286"/>
      <c r="G845" s="286"/>
      <c r="H845" s="200"/>
      <c r="I845" s="200"/>
      <c r="J845" s="200"/>
      <c r="K845" s="200"/>
      <c r="L845" s="200"/>
      <c r="M845" s="200"/>
      <c r="N845" s="200"/>
      <c r="O845" s="200"/>
      <c r="P845" s="200"/>
      <c r="Q845" s="200"/>
      <c r="R845" s="200"/>
      <c r="S845" s="200"/>
      <c r="T845" s="200"/>
      <c r="U845" s="200"/>
      <c r="V845" s="200"/>
      <c r="W845" s="200"/>
      <c r="X845" s="200"/>
      <c r="Y845" s="200"/>
      <c r="Z845" s="200"/>
      <c r="AA845" s="200"/>
      <c r="AB845" s="200"/>
      <c r="AC845" s="200"/>
      <c r="AD845" s="200"/>
      <c r="AE845" s="200"/>
      <c r="AF845" s="200"/>
    </row>
    <row r="846" spans="1:32" ht="13">
      <c r="A846" s="200"/>
      <c r="B846" s="200"/>
      <c r="C846" s="200"/>
      <c r="D846" s="200"/>
      <c r="E846" s="286"/>
      <c r="F846" s="286"/>
      <c r="G846" s="286"/>
      <c r="H846" s="200"/>
      <c r="I846" s="200"/>
      <c r="J846" s="200"/>
      <c r="K846" s="200"/>
      <c r="L846" s="200"/>
      <c r="M846" s="200"/>
      <c r="N846" s="200"/>
      <c r="O846" s="200"/>
      <c r="P846" s="200"/>
      <c r="Q846" s="200"/>
      <c r="R846" s="200"/>
      <c r="S846" s="200"/>
      <c r="T846" s="200"/>
      <c r="U846" s="200"/>
      <c r="V846" s="200"/>
      <c r="W846" s="200"/>
      <c r="X846" s="200"/>
      <c r="Y846" s="200"/>
      <c r="Z846" s="200"/>
      <c r="AA846" s="200"/>
      <c r="AB846" s="200"/>
      <c r="AC846" s="200"/>
      <c r="AD846" s="200"/>
      <c r="AE846" s="200"/>
      <c r="AF846" s="200"/>
    </row>
    <row r="847" spans="1:32" ht="13">
      <c r="A847" s="200"/>
      <c r="B847" s="200"/>
      <c r="C847" s="200"/>
      <c r="D847" s="200"/>
      <c r="E847" s="286"/>
      <c r="F847" s="286"/>
      <c r="G847" s="286"/>
      <c r="H847" s="200"/>
      <c r="I847" s="200"/>
      <c r="J847" s="200"/>
      <c r="K847" s="200"/>
      <c r="L847" s="200"/>
      <c r="M847" s="200"/>
      <c r="N847" s="200"/>
      <c r="O847" s="200"/>
      <c r="P847" s="200"/>
      <c r="Q847" s="200"/>
      <c r="R847" s="200"/>
      <c r="S847" s="200"/>
      <c r="T847" s="200"/>
      <c r="U847" s="200"/>
      <c r="V847" s="200"/>
      <c r="W847" s="200"/>
      <c r="X847" s="200"/>
      <c r="Y847" s="200"/>
      <c r="Z847" s="200"/>
      <c r="AA847" s="200"/>
      <c r="AB847" s="200"/>
      <c r="AC847" s="200"/>
      <c r="AD847" s="200"/>
      <c r="AE847" s="200"/>
      <c r="AF847" s="200"/>
    </row>
    <row r="848" spans="1:32" ht="13">
      <c r="A848" s="200"/>
      <c r="B848" s="200"/>
      <c r="C848" s="200"/>
      <c r="D848" s="200"/>
      <c r="E848" s="286"/>
      <c r="F848" s="286"/>
      <c r="G848" s="286"/>
      <c r="H848" s="200"/>
      <c r="I848" s="200"/>
      <c r="J848" s="200"/>
      <c r="K848" s="200"/>
      <c r="L848" s="200"/>
      <c r="M848" s="200"/>
      <c r="N848" s="200"/>
      <c r="O848" s="200"/>
      <c r="P848" s="200"/>
      <c r="Q848" s="200"/>
      <c r="R848" s="200"/>
      <c r="S848" s="200"/>
      <c r="T848" s="200"/>
      <c r="U848" s="200"/>
      <c r="V848" s="200"/>
      <c r="W848" s="200"/>
      <c r="X848" s="200"/>
      <c r="Y848" s="200"/>
      <c r="Z848" s="200"/>
      <c r="AA848" s="200"/>
      <c r="AB848" s="200"/>
      <c r="AC848" s="200"/>
      <c r="AD848" s="200"/>
      <c r="AE848" s="200"/>
      <c r="AF848" s="200"/>
    </row>
    <row r="849" spans="1:32" ht="13">
      <c r="A849" s="200"/>
      <c r="B849" s="200"/>
      <c r="C849" s="200"/>
      <c r="D849" s="200"/>
      <c r="E849" s="286"/>
      <c r="F849" s="286"/>
      <c r="G849" s="286"/>
      <c r="H849" s="200"/>
      <c r="I849" s="200"/>
      <c r="J849" s="200"/>
      <c r="K849" s="200"/>
      <c r="L849" s="200"/>
      <c r="M849" s="200"/>
      <c r="N849" s="200"/>
      <c r="O849" s="200"/>
      <c r="P849" s="200"/>
      <c r="Q849" s="200"/>
      <c r="R849" s="200"/>
      <c r="S849" s="200"/>
      <c r="T849" s="200"/>
      <c r="U849" s="200"/>
      <c r="V849" s="200"/>
      <c r="W849" s="200"/>
      <c r="X849" s="200"/>
      <c r="Y849" s="200"/>
      <c r="Z849" s="200"/>
      <c r="AA849" s="200"/>
      <c r="AB849" s="200"/>
      <c r="AC849" s="200"/>
      <c r="AD849" s="200"/>
      <c r="AE849" s="200"/>
      <c r="AF849" s="200"/>
    </row>
    <row r="850" spans="1:32" ht="13">
      <c r="A850" s="200"/>
      <c r="B850" s="200"/>
      <c r="C850" s="200"/>
      <c r="D850" s="200"/>
      <c r="E850" s="286"/>
      <c r="F850" s="286"/>
      <c r="G850" s="286"/>
      <c r="H850" s="200"/>
      <c r="I850" s="200"/>
      <c r="J850" s="200"/>
      <c r="K850" s="200"/>
      <c r="L850" s="200"/>
      <c r="M850" s="200"/>
      <c r="N850" s="200"/>
      <c r="O850" s="200"/>
      <c r="P850" s="200"/>
      <c r="Q850" s="200"/>
      <c r="R850" s="200"/>
      <c r="S850" s="200"/>
      <c r="T850" s="200"/>
      <c r="U850" s="200"/>
      <c r="V850" s="200"/>
      <c r="W850" s="200"/>
      <c r="X850" s="200"/>
      <c r="Y850" s="200"/>
      <c r="Z850" s="200"/>
      <c r="AA850" s="200"/>
      <c r="AB850" s="200"/>
      <c r="AC850" s="200"/>
      <c r="AD850" s="200"/>
      <c r="AE850" s="200"/>
      <c r="AF850" s="200"/>
    </row>
    <row r="851" spans="1:32" ht="13">
      <c r="A851" s="200"/>
      <c r="B851" s="200"/>
      <c r="C851" s="200"/>
      <c r="D851" s="200"/>
      <c r="E851" s="286"/>
      <c r="F851" s="286"/>
      <c r="G851" s="286"/>
      <c r="H851" s="200"/>
      <c r="I851" s="200"/>
      <c r="J851" s="200"/>
      <c r="K851" s="200"/>
      <c r="L851" s="200"/>
      <c r="M851" s="200"/>
      <c r="N851" s="200"/>
      <c r="O851" s="200"/>
      <c r="P851" s="200"/>
      <c r="Q851" s="200"/>
      <c r="R851" s="200"/>
      <c r="S851" s="200"/>
      <c r="T851" s="200"/>
      <c r="U851" s="200"/>
      <c r="V851" s="200"/>
      <c r="W851" s="200"/>
      <c r="X851" s="200"/>
      <c r="Y851" s="200"/>
      <c r="Z851" s="200"/>
      <c r="AA851" s="200"/>
      <c r="AB851" s="200"/>
      <c r="AC851" s="200"/>
      <c r="AD851" s="200"/>
      <c r="AE851" s="200"/>
      <c r="AF851" s="200"/>
    </row>
    <row r="852" spans="1:32" ht="13">
      <c r="A852" s="200"/>
      <c r="B852" s="200"/>
      <c r="C852" s="200"/>
      <c r="D852" s="200"/>
      <c r="E852" s="286"/>
      <c r="F852" s="286"/>
      <c r="G852" s="286"/>
      <c r="H852" s="200"/>
      <c r="I852" s="200"/>
      <c r="J852" s="200"/>
      <c r="K852" s="200"/>
      <c r="L852" s="200"/>
      <c r="M852" s="200"/>
      <c r="N852" s="200"/>
      <c r="O852" s="200"/>
      <c r="P852" s="200"/>
      <c r="Q852" s="200"/>
      <c r="R852" s="200"/>
      <c r="S852" s="200"/>
      <c r="T852" s="200"/>
      <c r="U852" s="200"/>
      <c r="V852" s="200"/>
      <c r="W852" s="200"/>
      <c r="X852" s="200"/>
      <c r="Y852" s="200"/>
      <c r="Z852" s="200"/>
      <c r="AA852" s="200"/>
      <c r="AB852" s="200"/>
      <c r="AC852" s="200"/>
      <c r="AD852" s="200"/>
      <c r="AE852" s="200"/>
      <c r="AF852" s="200"/>
    </row>
    <row r="853" spans="1:32" ht="13">
      <c r="A853" s="200"/>
      <c r="B853" s="200"/>
      <c r="C853" s="200"/>
      <c r="D853" s="200"/>
      <c r="E853" s="286"/>
      <c r="F853" s="286"/>
      <c r="G853" s="286"/>
      <c r="H853" s="200"/>
      <c r="I853" s="200"/>
      <c r="J853" s="200"/>
      <c r="K853" s="200"/>
      <c r="L853" s="200"/>
      <c r="M853" s="200"/>
      <c r="N853" s="200"/>
      <c r="O853" s="200"/>
      <c r="P853" s="200"/>
      <c r="Q853" s="200"/>
      <c r="R853" s="200"/>
      <c r="S853" s="200"/>
      <c r="T853" s="200"/>
      <c r="U853" s="200"/>
      <c r="V853" s="200"/>
      <c r="W853" s="200"/>
      <c r="X853" s="200"/>
      <c r="Y853" s="200"/>
      <c r="Z853" s="200"/>
      <c r="AA853" s="200"/>
      <c r="AB853" s="200"/>
      <c r="AC853" s="200"/>
      <c r="AD853" s="200"/>
      <c r="AE853" s="200"/>
      <c r="AF853" s="200"/>
    </row>
    <row r="854" spans="1:32" ht="13">
      <c r="A854" s="200"/>
      <c r="B854" s="200"/>
      <c r="C854" s="200"/>
      <c r="D854" s="200"/>
      <c r="E854" s="286"/>
      <c r="F854" s="286"/>
      <c r="G854" s="286"/>
      <c r="H854" s="200"/>
      <c r="I854" s="200"/>
      <c r="J854" s="200"/>
      <c r="K854" s="200"/>
      <c r="L854" s="200"/>
      <c r="M854" s="200"/>
      <c r="N854" s="200"/>
      <c r="O854" s="200"/>
      <c r="P854" s="200"/>
      <c r="Q854" s="200"/>
      <c r="R854" s="200"/>
      <c r="S854" s="200"/>
      <c r="T854" s="200"/>
      <c r="U854" s="200"/>
      <c r="V854" s="200"/>
      <c r="W854" s="200"/>
      <c r="X854" s="200"/>
      <c r="Y854" s="200"/>
      <c r="Z854" s="200"/>
      <c r="AA854" s="200"/>
      <c r="AB854" s="200"/>
      <c r="AC854" s="200"/>
      <c r="AD854" s="200"/>
      <c r="AE854" s="200"/>
      <c r="AF854" s="200"/>
    </row>
    <row r="855" spans="1:32" ht="13">
      <c r="A855" s="200"/>
      <c r="B855" s="200"/>
      <c r="C855" s="200"/>
      <c r="D855" s="200"/>
      <c r="E855" s="286"/>
      <c r="F855" s="286"/>
      <c r="G855" s="286"/>
      <c r="H855" s="200"/>
      <c r="I855" s="200"/>
      <c r="J855" s="200"/>
      <c r="K855" s="200"/>
      <c r="L855" s="200"/>
      <c r="M855" s="200"/>
      <c r="N855" s="200"/>
      <c r="O855" s="200"/>
      <c r="P855" s="200"/>
      <c r="Q855" s="200"/>
      <c r="R855" s="200"/>
      <c r="S855" s="200"/>
      <c r="T855" s="200"/>
      <c r="U855" s="200"/>
      <c r="V855" s="200"/>
      <c r="W855" s="200"/>
      <c r="X855" s="200"/>
      <c r="Y855" s="200"/>
      <c r="Z855" s="200"/>
      <c r="AA855" s="200"/>
      <c r="AB855" s="200"/>
      <c r="AC855" s="200"/>
      <c r="AD855" s="200"/>
      <c r="AE855" s="200"/>
      <c r="AF855" s="200"/>
    </row>
    <row r="856" spans="1:32" ht="13">
      <c r="A856" s="200"/>
      <c r="B856" s="200"/>
      <c r="C856" s="200"/>
      <c r="D856" s="200"/>
      <c r="E856" s="286"/>
      <c r="F856" s="286"/>
      <c r="G856" s="286"/>
      <c r="H856" s="200"/>
      <c r="I856" s="200"/>
      <c r="J856" s="200"/>
      <c r="K856" s="200"/>
      <c r="L856" s="200"/>
      <c r="M856" s="200"/>
      <c r="N856" s="200"/>
      <c r="O856" s="200"/>
      <c r="P856" s="200"/>
      <c r="Q856" s="200"/>
      <c r="R856" s="200"/>
      <c r="S856" s="200"/>
      <c r="T856" s="200"/>
      <c r="U856" s="200"/>
      <c r="V856" s="200"/>
      <c r="W856" s="200"/>
      <c r="X856" s="200"/>
      <c r="Y856" s="200"/>
      <c r="Z856" s="200"/>
      <c r="AA856" s="200"/>
      <c r="AB856" s="200"/>
      <c r="AC856" s="200"/>
      <c r="AD856" s="200"/>
      <c r="AE856" s="200"/>
      <c r="AF856" s="200"/>
    </row>
    <row r="857" spans="1:32" ht="13">
      <c r="A857" s="200"/>
      <c r="B857" s="200"/>
      <c r="C857" s="200"/>
      <c r="D857" s="200"/>
      <c r="E857" s="286"/>
      <c r="F857" s="286"/>
      <c r="G857" s="286"/>
      <c r="H857" s="200"/>
      <c r="I857" s="200"/>
      <c r="J857" s="200"/>
      <c r="K857" s="200"/>
      <c r="L857" s="200"/>
      <c r="M857" s="200"/>
      <c r="N857" s="200"/>
      <c r="O857" s="200"/>
      <c r="P857" s="200"/>
      <c r="Q857" s="200"/>
      <c r="R857" s="200"/>
      <c r="S857" s="200"/>
      <c r="T857" s="200"/>
      <c r="U857" s="200"/>
      <c r="V857" s="200"/>
      <c r="W857" s="200"/>
      <c r="X857" s="200"/>
      <c r="Y857" s="200"/>
      <c r="Z857" s="200"/>
      <c r="AA857" s="200"/>
      <c r="AB857" s="200"/>
      <c r="AC857" s="200"/>
      <c r="AD857" s="200"/>
      <c r="AE857" s="200"/>
      <c r="AF857" s="200"/>
    </row>
    <row r="858" spans="1:32" ht="13">
      <c r="A858" s="200"/>
      <c r="B858" s="200"/>
      <c r="C858" s="200"/>
      <c r="D858" s="200"/>
      <c r="E858" s="286"/>
      <c r="F858" s="286"/>
      <c r="G858" s="286"/>
      <c r="H858" s="200"/>
      <c r="I858" s="200"/>
      <c r="J858" s="200"/>
      <c r="K858" s="200"/>
      <c r="L858" s="200"/>
      <c r="M858" s="200"/>
      <c r="N858" s="200"/>
      <c r="O858" s="200"/>
      <c r="P858" s="200"/>
      <c r="Q858" s="200"/>
      <c r="R858" s="200"/>
      <c r="S858" s="200"/>
      <c r="T858" s="200"/>
      <c r="U858" s="200"/>
      <c r="V858" s="200"/>
      <c r="W858" s="200"/>
      <c r="X858" s="200"/>
      <c r="Y858" s="200"/>
      <c r="Z858" s="200"/>
      <c r="AA858" s="200"/>
      <c r="AB858" s="200"/>
      <c r="AC858" s="200"/>
      <c r="AD858" s="200"/>
      <c r="AE858" s="200"/>
      <c r="AF858" s="200"/>
    </row>
    <row r="859" spans="1:32" ht="13">
      <c r="A859" s="200"/>
      <c r="B859" s="200"/>
      <c r="C859" s="200"/>
      <c r="D859" s="200"/>
      <c r="E859" s="286"/>
      <c r="F859" s="286"/>
      <c r="G859" s="286"/>
      <c r="H859" s="200"/>
      <c r="I859" s="200"/>
      <c r="J859" s="200"/>
      <c r="K859" s="200"/>
      <c r="L859" s="200"/>
      <c r="M859" s="200"/>
      <c r="N859" s="200"/>
      <c r="O859" s="200"/>
      <c r="P859" s="200"/>
      <c r="Q859" s="200"/>
      <c r="R859" s="200"/>
      <c r="S859" s="200"/>
      <c r="T859" s="200"/>
      <c r="U859" s="200"/>
      <c r="V859" s="200"/>
      <c r="W859" s="200"/>
      <c r="X859" s="200"/>
      <c r="Y859" s="200"/>
      <c r="Z859" s="200"/>
      <c r="AA859" s="200"/>
      <c r="AB859" s="200"/>
      <c r="AC859" s="200"/>
      <c r="AD859" s="200"/>
      <c r="AE859" s="200"/>
      <c r="AF859" s="200"/>
    </row>
    <row r="860" spans="1:32" ht="13">
      <c r="A860" s="200"/>
      <c r="B860" s="200"/>
      <c r="C860" s="200"/>
      <c r="D860" s="200"/>
      <c r="E860" s="286"/>
      <c r="F860" s="286"/>
      <c r="G860" s="286"/>
      <c r="H860" s="200"/>
      <c r="I860" s="200"/>
      <c r="J860" s="200"/>
      <c r="K860" s="200"/>
      <c r="L860" s="200"/>
      <c r="M860" s="200"/>
      <c r="N860" s="200"/>
      <c r="O860" s="200"/>
      <c r="P860" s="200"/>
      <c r="Q860" s="200"/>
      <c r="R860" s="200"/>
      <c r="S860" s="200"/>
      <c r="T860" s="200"/>
      <c r="U860" s="200"/>
      <c r="V860" s="200"/>
      <c r="W860" s="200"/>
      <c r="X860" s="200"/>
      <c r="Y860" s="200"/>
      <c r="Z860" s="200"/>
      <c r="AA860" s="200"/>
      <c r="AB860" s="200"/>
      <c r="AC860" s="200"/>
      <c r="AD860" s="200"/>
      <c r="AE860" s="200"/>
      <c r="AF860" s="200"/>
    </row>
    <row r="861" spans="1:32" ht="13">
      <c r="A861" s="200"/>
      <c r="B861" s="200"/>
      <c r="C861" s="200"/>
      <c r="D861" s="200"/>
      <c r="E861" s="286"/>
      <c r="F861" s="286"/>
      <c r="G861" s="286"/>
      <c r="H861" s="200"/>
      <c r="I861" s="200"/>
      <c r="J861" s="200"/>
      <c r="K861" s="200"/>
      <c r="L861" s="200"/>
      <c r="M861" s="200"/>
      <c r="N861" s="200"/>
      <c r="O861" s="200"/>
      <c r="P861" s="200"/>
      <c r="Q861" s="200"/>
      <c r="R861" s="200"/>
      <c r="S861" s="200"/>
      <c r="T861" s="200"/>
      <c r="U861" s="200"/>
      <c r="V861" s="200"/>
      <c r="W861" s="200"/>
      <c r="X861" s="200"/>
      <c r="Y861" s="200"/>
      <c r="Z861" s="200"/>
      <c r="AA861" s="200"/>
      <c r="AB861" s="200"/>
      <c r="AC861" s="200"/>
      <c r="AD861" s="200"/>
      <c r="AE861" s="200"/>
      <c r="AF861" s="200"/>
    </row>
    <row r="862" spans="1:32" ht="13">
      <c r="A862" s="200"/>
      <c r="B862" s="200"/>
      <c r="C862" s="200"/>
      <c r="D862" s="200"/>
      <c r="E862" s="286"/>
      <c r="F862" s="286"/>
      <c r="G862" s="286"/>
      <c r="H862" s="200"/>
      <c r="I862" s="200"/>
      <c r="J862" s="200"/>
      <c r="K862" s="200"/>
      <c r="L862" s="200"/>
      <c r="M862" s="200"/>
      <c r="N862" s="200"/>
      <c r="O862" s="200"/>
      <c r="P862" s="200"/>
      <c r="Q862" s="200"/>
      <c r="R862" s="200"/>
      <c r="S862" s="200"/>
      <c r="T862" s="200"/>
      <c r="U862" s="200"/>
      <c r="V862" s="200"/>
      <c r="W862" s="200"/>
      <c r="X862" s="200"/>
      <c r="Y862" s="200"/>
      <c r="Z862" s="200"/>
      <c r="AA862" s="200"/>
      <c r="AB862" s="200"/>
      <c r="AC862" s="200"/>
      <c r="AD862" s="200"/>
      <c r="AE862" s="200"/>
      <c r="AF862" s="200"/>
    </row>
    <row r="863" spans="1:32" ht="13">
      <c r="A863" s="200"/>
      <c r="B863" s="200"/>
      <c r="C863" s="200"/>
      <c r="D863" s="200"/>
      <c r="E863" s="286"/>
      <c r="F863" s="286"/>
      <c r="G863" s="286"/>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row>
    <row r="864" spans="1:32" ht="13">
      <c r="A864" s="200"/>
      <c r="B864" s="200"/>
      <c r="C864" s="200"/>
      <c r="D864" s="200"/>
      <c r="E864" s="286"/>
      <c r="F864" s="286"/>
      <c r="G864" s="286"/>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row>
    <row r="865" spans="1:32" ht="13">
      <c r="A865" s="200"/>
      <c r="B865" s="200"/>
      <c r="C865" s="200"/>
      <c r="D865" s="200"/>
      <c r="E865" s="286"/>
      <c r="F865" s="286"/>
      <c r="G865" s="286"/>
      <c r="H865" s="200"/>
      <c r="I865" s="200"/>
      <c r="J865" s="200"/>
      <c r="K865" s="200"/>
      <c r="L865" s="200"/>
      <c r="M865" s="200"/>
      <c r="N865" s="200"/>
      <c r="O865" s="200"/>
      <c r="P865" s="200"/>
      <c r="Q865" s="200"/>
      <c r="R865" s="200"/>
      <c r="S865" s="200"/>
      <c r="T865" s="200"/>
      <c r="U865" s="200"/>
      <c r="V865" s="200"/>
      <c r="W865" s="200"/>
      <c r="X865" s="200"/>
      <c r="Y865" s="200"/>
      <c r="Z865" s="200"/>
      <c r="AA865" s="200"/>
      <c r="AB865" s="200"/>
      <c r="AC865" s="200"/>
      <c r="AD865" s="200"/>
      <c r="AE865" s="200"/>
      <c r="AF865" s="200"/>
    </row>
    <row r="866" spans="1:32" ht="13">
      <c r="A866" s="200"/>
      <c r="B866" s="200"/>
      <c r="C866" s="200"/>
      <c r="D866" s="200"/>
      <c r="E866" s="286"/>
      <c r="F866" s="286"/>
      <c r="G866" s="286"/>
      <c r="H866" s="200"/>
      <c r="I866" s="200"/>
      <c r="J866" s="200"/>
      <c r="K866" s="200"/>
      <c r="L866" s="200"/>
      <c r="M866" s="200"/>
      <c r="N866" s="200"/>
      <c r="O866" s="200"/>
      <c r="P866" s="200"/>
      <c r="Q866" s="200"/>
      <c r="R866" s="200"/>
      <c r="S866" s="200"/>
      <c r="T866" s="200"/>
      <c r="U866" s="200"/>
      <c r="V866" s="200"/>
      <c r="W866" s="200"/>
      <c r="X866" s="200"/>
      <c r="Y866" s="200"/>
      <c r="Z866" s="200"/>
      <c r="AA866" s="200"/>
      <c r="AB866" s="200"/>
      <c r="AC866" s="200"/>
      <c r="AD866" s="200"/>
      <c r="AE866" s="200"/>
      <c r="AF866" s="200"/>
    </row>
    <row r="867" spans="1:32" ht="13">
      <c r="A867" s="200"/>
      <c r="B867" s="200"/>
      <c r="C867" s="200"/>
      <c r="D867" s="200"/>
      <c r="E867" s="286"/>
      <c r="F867" s="286"/>
      <c r="G867" s="286"/>
      <c r="H867" s="200"/>
      <c r="I867" s="200"/>
      <c r="J867" s="200"/>
      <c r="K867" s="200"/>
      <c r="L867" s="200"/>
      <c r="M867" s="200"/>
      <c r="N867" s="200"/>
      <c r="O867" s="200"/>
      <c r="P867" s="200"/>
      <c r="Q867" s="200"/>
      <c r="R867" s="200"/>
      <c r="S867" s="200"/>
      <c r="T867" s="200"/>
      <c r="U867" s="200"/>
      <c r="V867" s="200"/>
      <c r="W867" s="200"/>
      <c r="X867" s="200"/>
      <c r="Y867" s="200"/>
      <c r="Z867" s="200"/>
      <c r="AA867" s="200"/>
      <c r="AB867" s="200"/>
      <c r="AC867" s="200"/>
      <c r="AD867" s="200"/>
      <c r="AE867" s="200"/>
      <c r="AF867" s="200"/>
    </row>
    <row r="868" spans="1:32" ht="13">
      <c r="A868" s="200"/>
      <c r="B868" s="200"/>
      <c r="C868" s="200"/>
      <c r="D868" s="200"/>
      <c r="E868" s="286"/>
      <c r="F868" s="286"/>
      <c r="G868" s="286"/>
      <c r="H868" s="200"/>
      <c r="I868" s="200"/>
      <c r="J868" s="200"/>
      <c r="K868" s="200"/>
      <c r="L868" s="200"/>
      <c r="M868" s="200"/>
      <c r="N868" s="200"/>
      <c r="O868" s="200"/>
      <c r="P868" s="200"/>
      <c r="Q868" s="200"/>
      <c r="R868" s="200"/>
      <c r="S868" s="200"/>
      <c r="T868" s="200"/>
      <c r="U868" s="200"/>
      <c r="V868" s="200"/>
      <c r="W868" s="200"/>
      <c r="X868" s="200"/>
      <c r="Y868" s="200"/>
      <c r="Z868" s="200"/>
      <c r="AA868" s="200"/>
      <c r="AB868" s="200"/>
      <c r="AC868" s="200"/>
      <c r="AD868" s="200"/>
      <c r="AE868" s="200"/>
      <c r="AF868" s="200"/>
    </row>
    <row r="869" spans="1:32" ht="13">
      <c r="A869" s="200"/>
      <c r="B869" s="200"/>
      <c r="C869" s="200"/>
      <c r="D869" s="200"/>
      <c r="E869" s="286"/>
      <c r="F869" s="286"/>
      <c r="G869" s="286"/>
      <c r="H869" s="200"/>
      <c r="I869" s="200"/>
      <c r="J869" s="200"/>
      <c r="K869" s="200"/>
      <c r="L869" s="200"/>
      <c r="M869" s="200"/>
      <c r="N869" s="200"/>
      <c r="O869" s="200"/>
      <c r="P869" s="200"/>
      <c r="Q869" s="200"/>
      <c r="R869" s="200"/>
      <c r="S869" s="200"/>
      <c r="T869" s="200"/>
      <c r="U869" s="200"/>
      <c r="V869" s="200"/>
      <c r="W869" s="200"/>
      <c r="X869" s="200"/>
      <c r="Y869" s="200"/>
      <c r="Z869" s="200"/>
      <c r="AA869" s="200"/>
      <c r="AB869" s="200"/>
      <c r="AC869" s="200"/>
      <c r="AD869" s="200"/>
      <c r="AE869" s="200"/>
      <c r="AF869" s="200"/>
    </row>
    <row r="870" spans="1:32" ht="13">
      <c r="A870" s="200"/>
      <c r="B870" s="200"/>
      <c r="C870" s="200"/>
      <c r="D870" s="200"/>
      <c r="E870" s="286"/>
      <c r="F870" s="286"/>
      <c r="G870" s="286"/>
      <c r="H870" s="200"/>
      <c r="I870" s="200"/>
      <c r="J870" s="200"/>
      <c r="K870" s="200"/>
      <c r="L870" s="200"/>
      <c r="M870" s="200"/>
      <c r="N870" s="200"/>
      <c r="O870" s="200"/>
      <c r="P870" s="200"/>
      <c r="Q870" s="200"/>
      <c r="R870" s="200"/>
      <c r="S870" s="200"/>
      <c r="T870" s="200"/>
      <c r="U870" s="200"/>
      <c r="V870" s="200"/>
      <c r="W870" s="200"/>
      <c r="X870" s="200"/>
      <c r="Y870" s="200"/>
      <c r="Z870" s="200"/>
      <c r="AA870" s="200"/>
      <c r="AB870" s="200"/>
      <c r="AC870" s="200"/>
      <c r="AD870" s="200"/>
      <c r="AE870" s="200"/>
      <c r="AF870" s="200"/>
    </row>
    <row r="871" spans="1:32" ht="13">
      <c r="A871" s="200"/>
      <c r="B871" s="200"/>
      <c r="C871" s="200"/>
      <c r="D871" s="200"/>
      <c r="E871" s="286"/>
      <c r="F871" s="286"/>
      <c r="G871" s="286"/>
      <c r="H871" s="200"/>
      <c r="I871" s="200"/>
      <c r="J871" s="200"/>
      <c r="K871" s="200"/>
      <c r="L871" s="200"/>
      <c r="M871" s="200"/>
      <c r="N871" s="200"/>
      <c r="O871" s="200"/>
      <c r="P871" s="200"/>
      <c r="Q871" s="200"/>
      <c r="R871" s="200"/>
      <c r="S871" s="200"/>
      <c r="T871" s="200"/>
      <c r="U871" s="200"/>
      <c r="V871" s="200"/>
      <c r="W871" s="200"/>
      <c r="X871" s="200"/>
      <c r="Y871" s="200"/>
      <c r="Z871" s="200"/>
      <c r="AA871" s="200"/>
      <c r="AB871" s="200"/>
      <c r="AC871" s="200"/>
      <c r="AD871" s="200"/>
      <c r="AE871" s="200"/>
      <c r="AF871" s="200"/>
    </row>
    <row r="872" spans="1:32" ht="13">
      <c r="A872" s="200"/>
      <c r="B872" s="200"/>
      <c r="C872" s="200"/>
      <c r="D872" s="200"/>
      <c r="E872" s="286"/>
      <c r="F872" s="286"/>
      <c r="G872" s="286"/>
      <c r="H872" s="200"/>
      <c r="I872" s="200"/>
      <c r="J872" s="200"/>
      <c r="K872" s="200"/>
      <c r="L872" s="200"/>
      <c r="M872" s="200"/>
      <c r="N872" s="200"/>
      <c r="O872" s="200"/>
      <c r="P872" s="200"/>
      <c r="Q872" s="200"/>
      <c r="R872" s="200"/>
      <c r="S872" s="200"/>
      <c r="T872" s="200"/>
      <c r="U872" s="200"/>
      <c r="V872" s="200"/>
      <c r="W872" s="200"/>
      <c r="X872" s="200"/>
      <c r="Y872" s="200"/>
      <c r="Z872" s="200"/>
      <c r="AA872" s="200"/>
      <c r="AB872" s="200"/>
      <c r="AC872" s="200"/>
      <c r="AD872" s="200"/>
      <c r="AE872" s="200"/>
      <c r="AF872" s="200"/>
    </row>
    <row r="873" spans="1:32" ht="13">
      <c r="A873" s="200"/>
      <c r="B873" s="200"/>
      <c r="C873" s="200"/>
      <c r="D873" s="200"/>
      <c r="E873" s="286"/>
      <c r="F873" s="286"/>
      <c r="G873" s="286"/>
      <c r="H873" s="200"/>
      <c r="I873" s="200"/>
      <c r="J873" s="200"/>
      <c r="K873" s="200"/>
      <c r="L873" s="200"/>
      <c r="M873" s="200"/>
      <c r="N873" s="200"/>
      <c r="O873" s="200"/>
      <c r="P873" s="200"/>
      <c r="Q873" s="200"/>
      <c r="R873" s="200"/>
      <c r="S873" s="200"/>
      <c r="T873" s="200"/>
      <c r="U873" s="200"/>
      <c r="V873" s="200"/>
      <c r="W873" s="200"/>
      <c r="X873" s="200"/>
      <c r="Y873" s="200"/>
      <c r="Z873" s="200"/>
      <c r="AA873" s="200"/>
      <c r="AB873" s="200"/>
      <c r="AC873" s="200"/>
      <c r="AD873" s="200"/>
      <c r="AE873" s="200"/>
      <c r="AF873" s="200"/>
    </row>
    <row r="874" spans="1:32" ht="13">
      <c r="A874" s="200"/>
      <c r="B874" s="200"/>
      <c r="C874" s="200"/>
      <c r="D874" s="200"/>
      <c r="E874" s="286"/>
      <c r="F874" s="286"/>
      <c r="G874" s="286"/>
      <c r="H874" s="200"/>
      <c r="I874" s="200"/>
      <c r="J874" s="200"/>
      <c r="K874" s="200"/>
      <c r="L874" s="200"/>
      <c r="M874" s="200"/>
      <c r="N874" s="200"/>
      <c r="O874" s="200"/>
      <c r="P874" s="200"/>
      <c r="Q874" s="200"/>
      <c r="R874" s="200"/>
      <c r="S874" s="200"/>
      <c r="T874" s="200"/>
      <c r="U874" s="200"/>
      <c r="V874" s="200"/>
      <c r="W874" s="200"/>
      <c r="X874" s="200"/>
      <c r="Y874" s="200"/>
      <c r="Z874" s="200"/>
      <c r="AA874" s="200"/>
      <c r="AB874" s="200"/>
      <c r="AC874" s="200"/>
      <c r="AD874" s="200"/>
      <c r="AE874" s="200"/>
      <c r="AF874" s="200"/>
    </row>
    <row r="875" spans="1:32" ht="13">
      <c r="A875" s="200"/>
      <c r="B875" s="200"/>
      <c r="C875" s="200"/>
      <c r="D875" s="200"/>
      <c r="E875" s="286"/>
      <c r="F875" s="286"/>
      <c r="G875" s="286"/>
      <c r="H875" s="200"/>
      <c r="I875" s="200"/>
      <c r="J875" s="200"/>
      <c r="K875" s="200"/>
      <c r="L875" s="200"/>
      <c r="M875" s="200"/>
      <c r="N875" s="200"/>
      <c r="O875" s="200"/>
      <c r="P875" s="200"/>
      <c r="Q875" s="200"/>
      <c r="R875" s="200"/>
      <c r="S875" s="200"/>
      <c r="T875" s="200"/>
      <c r="U875" s="200"/>
      <c r="V875" s="200"/>
      <c r="W875" s="200"/>
      <c r="X875" s="200"/>
      <c r="Y875" s="200"/>
      <c r="Z875" s="200"/>
      <c r="AA875" s="200"/>
      <c r="AB875" s="200"/>
      <c r="AC875" s="200"/>
      <c r="AD875" s="200"/>
      <c r="AE875" s="200"/>
      <c r="AF875" s="200"/>
    </row>
    <row r="876" spans="1:32" ht="13">
      <c r="A876" s="200"/>
      <c r="B876" s="200"/>
      <c r="C876" s="200"/>
      <c r="D876" s="200"/>
      <c r="E876" s="286"/>
      <c r="F876" s="286"/>
      <c r="G876" s="286"/>
      <c r="H876" s="200"/>
      <c r="I876" s="200"/>
      <c r="J876" s="200"/>
      <c r="K876" s="200"/>
      <c r="L876" s="200"/>
      <c r="M876" s="200"/>
      <c r="N876" s="200"/>
      <c r="O876" s="200"/>
      <c r="P876" s="200"/>
      <c r="Q876" s="200"/>
      <c r="R876" s="200"/>
      <c r="S876" s="200"/>
      <c r="T876" s="200"/>
      <c r="U876" s="200"/>
      <c r="V876" s="200"/>
      <c r="W876" s="200"/>
      <c r="X876" s="200"/>
      <c r="Y876" s="200"/>
      <c r="Z876" s="200"/>
      <c r="AA876" s="200"/>
      <c r="AB876" s="200"/>
      <c r="AC876" s="200"/>
      <c r="AD876" s="200"/>
      <c r="AE876" s="200"/>
      <c r="AF876" s="200"/>
    </row>
    <row r="877" spans="1:32" ht="13">
      <c r="A877" s="200"/>
      <c r="B877" s="200"/>
      <c r="C877" s="200"/>
      <c r="D877" s="200"/>
      <c r="E877" s="286"/>
      <c r="F877" s="286"/>
      <c r="G877" s="286"/>
      <c r="H877" s="200"/>
      <c r="I877" s="200"/>
      <c r="J877" s="200"/>
      <c r="K877" s="200"/>
      <c r="L877" s="200"/>
      <c r="M877" s="200"/>
      <c r="N877" s="200"/>
      <c r="O877" s="200"/>
      <c r="P877" s="200"/>
      <c r="Q877" s="200"/>
      <c r="R877" s="200"/>
      <c r="S877" s="200"/>
      <c r="T877" s="200"/>
      <c r="U877" s="200"/>
      <c r="V877" s="200"/>
      <c r="W877" s="200"/>
      <c r="X877" s="200"/>
      <c r="Y877" s="200"/>
      <c r="Z877" s="200"/>
      <c r="AA877" s="200"/>
      <c r="AB877" s="200"/>
      <c r="AC877" s="200"/>
      <c r="AD877" s="200"/>
      <c r="AE877" s="200"/>
      <c r="AF877" s="200"/>
    </row>
    <row r="878" spans="1:32" ht="13">
      <c r="A878" s="200"/>
      <c r="B878" s="200"/>
      <c r="C878" s="200"/>
      <c r="D878" s="200"/>
      <c r="E878" s="286"/>
      <c r="F878" s="286"/>
      <c r="G878" s="286"/>
      <c r="H878" s="200"/>
      <c r="I878" s="200"/>
      <c r="J878" s="200"/>
      <c r="K878" s="200"/>
      <c r="L878" s="200"/>
      <c r="M878" s="200"/>
      <c r="N878" s="200"/>
      <c r="O878" s="200"/>
      <c r="P878" s="200"/>
      <c r="Q878" s="200"/>
      <c r="R878" s="200"/>
      <c r="S878" s="200"/>
      <c r="T878" s="200"/>
      <c r="U878" s="200"/>
      <c r="V878" s="200"/>
      <c r="W878" s="200"/>
      <c r="X878" s="200"/>
      <c r="Y878" s="200"/>
      <c r="Z878" s="200"/>
      <c r="AA878" s="200"/>
      <c r="AB878" s="200"/>
      <c r="AC878" s="200"/>
      <c r="AD878" s="200"/>
      <c r="AE878" s="200"/>
      <c r="AF878" s="200"/>
    </row>
    <row r="879" spans="1:32" ht="13">
      <c r="A879" s="200"/>
      <c r="B879" s="200"/>
      <c r="C879" s="200"/>
      <c r="D879" s="200"/>
      <c r="E879" s="286"/>
      <c r="F879" s="286"/>
      <c r="G879" s="286"/>
      <c r="H879" s="200"/>
      <c r="I879" s="200"/>
      <c r="J879" s="200"/>
      <c r="K879" s="200"/>
      <c r="L879" s="200"/>
      <c r="M879" s="200"/>
      <c r="N879" s="200"/>
      <c r="O879" s="200"/>
      <c r="P879" s="200"/>
      <c r="Q879" s="200"/>
      <c r="R879" s="200"/>
      <c r="S879" s="200"/>
      <c r="T879" s="200"/>
      <c r="U879" s="200"/>
      <c r="V879" s="200"/>
      <c r="W879" s="200"/>
      <c r="X879" s="200"/>
      <c r="Y879" s="200"/>
      <c r="Z879" s="200"/>
      <c r="AA879" s="200"/>
      <c r="AB879" s="200"/>
      <c r="AC879" s="200"/>
      <c r="AD879" s="200"/>
      <c r="AE879" s="200"/>
      <c r="AF879" s="200"/>
    </row>
    <row r="880" spans="1:32" ht="13">
      <c r="A880" s="200"/>
      <c r="B880" s="200"/>
      <c r="C880" s="200"/>
      <c r="D880" s="200"/>
      <c r="E880" s="286"/>
      <c r="F880" s="286"/>
      <c r="G880" s="286"/>
      <c r="H880" s="200"/>
      <c r="I880" s="200"/>
      <c r="J880" s="200"/>
      <c r="K880" s="200"/>
      <c r="L880" s="200"/>
      <c r="M880" s="200"/>
      <c r="N880" s="200"/>
      <c r="O880" s="200"/>
      <c r="P880" s="200"/>
      <c r="Q880" s="200"/>
      <c r="R880" s="200"/>
      <c r="S880" s="200"/>
      <c r="T880" s="200"/>
      <c r="U880" s="200"/>
      <c r="V880" s="200"/>
      <c r="W880" s="200"/>
      <c r="X880" s="200"/>
      <c r="Y880" s="200"/>
      <c r="Z880" s="200"/>
      <c r="AA880" s="200"/>
      <c r="AB880" s="200"/>
      <c r="AC880" s="200"/>
      <c r="AD880" s="200"/>
      <c r="AE880" s="200"/>
      <c r="AF880" s="200"/>
    </row>
    <row r="881" spans="1:32" ht="13">
      <c r="A881" s="200"/>
      <c r="B881" s="200"/>
      <c r="C881" s="200"/>
      <c r="D881" s="200"/>
      <c r="E881" s="286"/>
      <c r="F881" s="286"/>
      <c r="G881" s="286"/>
      <c r="H881" s="200"/>
      <c r="I881" s="200"/>
      <c r="J881" s="200"/>
      <c r="K881" s="200"/>
      <c r="L881" s="200"/>
      <c r="M881" s="200"/>
      <c r="N881" s="200"/>
      <c r="O881" s="200"/>
      <c r="P881" s="200"/>
      <c r="Q881" s="200"/>
      <c r="R881" s="200"/>
      <c r="S881" s="200"/>
      <c r="T881" s="200"/>
      <c r="U881" s="200"/>
      <c r="V881" s="200"/>
      <c r="W881" s="200"/>
      <c r="X881" s="200"/>
      <c r="Y881" s="200"/>
      <c r="Z881" s="200"/>
      <c r="AA881" s="200"/>
      <c r="AB881" s="200"/>
      <c r="AC881" s="200"/>
      <c r="AD881" s="200"/>
      <c r="AE881" s="200"/>
      <c r="AF881" s="200"/>
    </row>
    <row r="882" spans="1:32" ht="13">
      <c r="A882" s="200"/>
      <c r="B882" s="200"/>
      <c r="C882" s="200"/>
      <c r="D882" s="200"/>
      <c r="E882" s="286"/>
      <c r="F882" s="286"/>
      <c r="G882" s="286"/>
      <c r="H882" s="200"/>
      <c r="I882" s="200"/>
      <c r="J882" s="200"/>
      <c r="K882" s="200"/>
      <c r="L882" s="200"/>
      <c r="M882" s="200"/>
      <c r="N882" s="200"/>
      <c r="O882" s="200"/>
      <c r="P882" s="200"/>
      <c r="Q882" s="200"/>
      <c r="R882" s="200"/>
      <c r="S882" s="200"/>
      <c r="T882" s="200"/>
      <c r="U882" s="200"/>
      <c r="V882" s="200"/>
      <c r="W882" s="200"/>
      <c r="X882" s="200"/>
      <c r="Y882" s="200"/>
      <c r="Z882" s="200"/>
      <c r="AA882" s="200"/>
      <c r="AB882" s="200"/>
      <c r="AC882" s="200"/>
      <c r="AD882" s="200"/>
      <c r="AE882" s="200"/>
      <c r="AF882" s="200"/>
    </row>
    <row r="883" spans="1:32" ht="13">
      <c r="A883" s="200"/>
      <c r="B883" s="200"/>
      <c r="C883" s="200"/>
      <c r="D883" s="200"/>
      <c r="E883" s="286"/>
      <c r="F883" s="286"/>
      <c r="G883" s="286"/>
      <c r="H883" s="200"/>
      <c r="I883" s="200"/>
      <c r="J883" s="200"/>
      <c r="K883" s="200"/>
      <c r="L883" s="200"/>
      <c r="M883" s="200"/>
      <c r="N883" s="200"/>
      <c r="O883" s="200"/>
      <c r="P883" s="200"/>
      <c r="Q883" s="200"/>
      <c r="R883" s="200"/>
      <c r="S883" s="200"/>
      <c r="T883" s="200"/>
      <c r="U883" s="200"/>
      <c r="V883" s="200"/>
      <c r="W883" s="200"/>
      <c r="X883" s="200"/>
      <c r="Y883" s="200"/>
      <c r="Z883" s="200"/>
      <c r="AA883" s="200"/>
      <c r="AB883" s="200"/>
      <c r="AC883" s="200"/>
      <c r="AD883" s="200"/>
      <c r="AE883" s="200"/>
      <c r="AF883" s="200"/>
    </row>
    <row r="884" spans="1:32" ht="13">
      <c r="A884" s="200"/>
      <c r="B884" s="200"/>
      <c r="C884" s="200"/>
      <c r="D884" s="200"/>
      <c r="E884" s="286"/>
      <c r="F884" s="286"/>
      <c r="G884" s="286"/>
      <c r="H884" s="200"/>
      <c r="I884" s="200"/>
      <c r="J884" s="200"/>
      <c r="K884" s="200"/>
      <c r="L884" s="200"/>
      <c r="M884" s="200"/>
      <c r="N884" s="200"/>
      <c r="O884" s="200"/>
      <c r="P884" s="200"/>
      <c r="Q884" s="200"/>
      <c r="R884" s="200"/>
      <c r="S884" s="200"/>
      <c r="T884" s="200"/>
      <c r="U884" s="200"/>
      <c r="V884" s="200"/>
      <c r="W884" s="200"/>
      <c r="X884" s="200"/>
      <c r="Y884" s="200"/>
      <c r="Z884" s="200"/>
      <c r="AA884" s="200"/>
      <c r="AB884" s="200"/>
      <c r="AC884" s="200"/>
      <c r="AD884" s="200"/>
      <c r="AE884" s="200"/>
      <c r="AF884" s="200"/>
    </row>
    <row r="885" spans="1:32" ht="13">
      <c r="A885" s="200"/>
      <c r="B885" s="200"/>
      <c r="C885" s="200"/>
      <c r="D885" s="200"/>
      <c r="E885" s="286"/>
      <c r="F885" s="286"/>
      <c r="G885" s="286"/>
      <c r="H885" s="200"/>
      <c r="I885" s="200"/>
      <c r="J885" s="200"/>
      <c r="K885" s="200"/>
      <c r="L885" s="200"/>
      <c r="M885" s="200"/>
      <c r="N885" s="200"/>
      <c r="O885" s="200"/>
      <c r="P885" s="200"/>
      <c r="Q885" s="200"/>
      <c r="R885" s="200"/>
      <c r="S885" s="200"/>
      <c r="T885" s="200"/>
      <c r="U885" s="200"/>
      <c r="V885" s="200"/>
      <c r="W885" s="200"/>
      <c r="X885" s="200"/>
      <c r="Y885" s="200"/>
      <c r="Z885" s="200"/>
      <c r="AA885" s="200"/>
      <c r="AB885" s="200"/>
      <c r="AC885" s="200"/>
      <c r="AD885" s="200"/>
      <c r="AE885" s="200"/>
      <c r="AF885" s="200"/>
    </row>
    <row r="886" spans="1:32" ht="13">
      <c r="A886" s="200"/>
      <c r="B886" s="200"/>
      <c r="C886" s="200"/>
      <c r="D886" s="200"/>
      <c r="E886" s="286"/>
      <c r="F886" s="286"/>
      <c r="G886" s="286"/>
      <c r="H886" s="200"/>
      <c r="I886" s="200"/>
      <c r="J886" s="200"/>
      <c r="K886" s="200"/>
      <c r="L886" s="200"/>
      <c r="M886" s="200"/>
      <c r="N886" s="200"/>
      <c r="O886" s="200"/>
      <c r="P886" s="200"/>
      <c r="Q886" s="200"/>
      <c r="R886" s="200"/>
      <c r="S886" s="200"/>
      <c r="T886" s="200"/>
      <c r="U886" s="200"/>
      <c r="V886" s="200"/>
      <c r="W886" s="200"/>
      <c r="X886" s="200"/>
      <c r="Y886" s="200"/>
      <c r="Z886" s="200"/>
      <c r="AA886" s="200"/>
      <c r="AB886" s="200"/>
      <c r="AC886" s="200"/>
      <c r="AD886" s="200"/>
      <c r="AE886" s="200"/>
      <c r="AF886" s="200"/>
    </row>
    <row r="887" spans="1:32" ht="13">
      <c r="A887" s="200"/>
      <c r="B887" s="200"/>
      <c r="C887" s="200"/>
      <c r="D887" s="200"/>
      <c r="E887" s="286"/>
      <c r="F887" s="286"/>
      <c r="G887" s="286"/>
      <c r="H887" s="200"/>
      <c r="I887" s="200"/>
      <c r="J887" s="200"/>
      <c r="K887" s="200"/>
      <c r="L887" s="200"/>
      <c r="M887" s="200"/>
      <c r="N887" s="200"/>
      <c r="O887" s="200"/>
      <c r="P887" s="200"/>
      <c r="Q887" s="200"/>
      <c r="R887" s="200"/>
      <c r="S887" s="200"/>
      <c r="T887" s="200"/>
      <c r="U887" s="200"/>
      <c r="V887" s="200"/>
      <c r="W887" s="200"/>
      <c r="X887" s="200"/>
      <c r="Y887" s="200"/>
      <c r="Z887" s="200"/>
      <c r="AA887" s="200"/>
      <c r="AB887" s="200"/>
      <c r="AC887" s="200"/>
      <c r="AD887" s="200"/>
      <c r="AE887" s="200"/>
      <c r="AF887" s="200"/>
    </row>
    <row r="888" spans="1:32" ht="13">
      <c r="A888" s="200"/>
      <c r="B888" s="200"/>
      <c r="C888" s="200"/>
      <c r="D888" s="200"/>
      <c r="E888" s="286"/>
      <c r="F888" s="286"/>
      <c r="G888" s="286"/>
      <c r="H888" s="200"/>
      <c r="I888" s="200"/>
      <c r="J888" s="200"/>
      <c r="K888" s="200"/>
      <c r="L888" s="200"/>
      <c r="M888" s="200"/>
      <c r="N888" s="200"/>
      <c r="O888" s="200"/>
      <c r="P888" s="200"/>
      <c r="Q888" s="200"/>
      <c r="R888" s="200"/>
      <c r="S888" s="200"/>
      <c r="T888" s="200"/>
      <c r="U888" s="200"/>
      <c r="V888" s="200"/>
      <c r="W888" s="200"/>
      <c r="X888" s="200"/>
      <c r="Y888" s="200"/>
      <c r="Z888" s="200"/>
      <c r="AA888" s="200"/>
      <c r="AB888" s="200"/>
      <c r="AC888" s="200"/>
      <c r="AD888" s="200"/>
      <c r="AE888" s="200"/>
      <c r="AF888" s="200"/>
    </row>
    <row r="889" spans="1:32" ht="13">
      <c r="A889" s="200"/>
      <c r="B889" s="200"/>
      <c r="C889" s="200"/>
      <c r="D889" s="200"/>
      <c r="E889" s="286"/>
      <c r="F889" s="286"/>
      <c r="G889" s="286"/>
      <c r="H889" s="200"/>
      <c r="I889" s="200"/>
      <c r="J889" s="200"/>
      <c r="K889" s="200"/>
      <c r="L889" s="200"/>
      <c r="M889" s="200"/>
      <c r="N889" s="200"/>
      <c r="O889" s="200"/>
      <c r="P889" s="200"/>
      <c r="Q889" s="200"/>
      <c r="R889" s="200"/>
      <c r="S889" s="200"/>
      <c r="T889" s="200"/>
      <c r="U889" s="200"/>
      <c r="V889" s="200"/>
      <c r="W889" s="200"/>
      <c r="X889" s="200"/>
      <c r="Y889" s="200"/>
      <c r="Z889" s="200"/>
      <c r="AA889" s="200"/>
      <c r="AB889" s="200"/>
      <c r="AC889" s="200"/>
      <c r="AD889" s="200"/>
      <c r="AE889" s="200"/>
      <c r="AF889" s="200"/>
    </row>
    <row r="890" spans="1:32" ht="13">
      <c r="A890" s="200"/>
      <c r="B890" s="200"/>
      <c r="C890" s="200"/>
      <c r="D890" s="200"/>
      <c r="E890" s="286"/>
      <c r="F890" s="286"/>
      <c r="G890" s="286"/>
      <c r="H890" s="200"/>
      <c r="I890" s="200"/>
      <c r="J890" s="200"/>
      <c r="K890" s="200"/>
      <c r="L890" s="200"/>
      <c r="M890" s="200"/>
      <c r="N890" s="200"/>
      <c r="O890" s="200"/>
      <c r="P890" s="200"/>
      <c r="Q890" s="200"/>
      <c r="R890" s="200"/>
      <c r="S890" s="200"/>
      <c r="T890" s="200"/>
      <c r="U890" s="200"/>
      <c r="V890" s="200"/>
      <c r="W890" s="200"/>
      <c r="X890" s="200"/>
      <c r="Y890" s="200"/>
      <c r="Z890" s="200"/>
      <c r="AA890" s="200"/>
      <c r="AB890" s="200"/>
      <c r="AC890" s="200"/>
      <c r="AD890" s="200"/>
      <c r="AE890" s="200"/>
      <c r="AF890" s="200"/>
    </row>
    <row r="891" spans="1:32" ht="13">
      <c r="A891" s="200"/>
      <c r="B891" s="200"/>
      <c r="C891" s="200"/>
      <c r="D891" s="200"/>
      <c r="E891" s="286"/>
      <c r="F891" s="286"/>
      <c r="G891" s="286"/>
      <c r="H891" s="200"/>
      <c r="I891" s="200"/>
      <c r="J891" s="200"/>
      <c r="K891" s="200"/>
      <c r="L891" s="200"/>
      <c r="M891" s="200"/>
      <c r="N891" s="200"/>
      <c r="O891" s="200"/>
      <c r="P891" s="200"/>
      <c r="Q891" s="200"/>
      <c r="R891" s="200"/>
      <c r="S891" s="200"/>
      <c r="T891" s="200"/>
      <c r="U891" s="200"/>
      <c r="V891" s="200"/>
      <c r="W891" s="200"/>
      <c r="X891" s="200"/>
      <c r="Y891" s="200"/>
      <c r="Z891" s="200"/>
      <c r="AA891" s="200"/>
      <c r="AB891" s="200"/>
      <c r="AC891" s="200"/>
      <c r="AD891" s="200"/>
      <c r="AE891" s="200"/>
      <c r="AF891" s="200"/>
    </row>
    <row r="892" spans="1:32" ht="13">
      <c r="A892" s="200"/>
      <c r="B892" s="200"/>
      <c r="C892" s="200"/>
      <c r="D892" s="200"/>
      <c r="E892" s="286"/>
      <c r="F892" s="286"/>
      <c r="G892" s="286"/>
      <c r="H892" s="200"/>
      <c r="I892" s="200"/>
      <c r="J892" s="200"/>
      <c r="K892" s="200"/>
      <c r="L892" s="200"/>
      <c r="M892" s="200"/>
      <c r="N892" s="200"/>
      <c r="O892" s="200"/>
      <c r="P892" s="200"/>
      <c r="Q892" s="200"/>
      <c r="R892" s="200"/>
      <c r="S892" s="200"/>
      <c r="T892" s="200"/>
      <c r="U892" s="200"/>
      <c r="V892" s="200"/>
      <c r="W892" s="200"/>
      <c r="X892" s="200"/>
      <c r="Y892" s="200"/>
      <c r="Z892" s="200"/>
      <c r="AA892" s="200"/>
      <c r="AB892" s="200"/>
      <c r="AC892" s="200"/>
      <c r="AD892" s="200"/>
      <c r="AE892" s="200"/>
      <c r="AF892" s="200"/>
    </row>
    <row r="893" spans="1:32" ht="13">
      <c r="A893" s="200"/>
      <c r="B893" s="200"/>
      <c r="C893" s="200"/>
      <c r="D893" s="200"/>
      <c r="E893" s="286"/>
      <c r="F893" s="286"/>
      <c r="G893" s="286"/>
      <c r="H893" s="200"/>
      <c r="I893" s="200"/>
      <c r="J893" s="200"/>
      <c r="K893" s="200"/>
      <c r="L893" s="200"/>
      <c r="M893" s="200"/>
      <c r="N893" s="200"/>
      <c r="O893" s="200"/>
      <c r="P893" s="200"/>
      <c r="Q893" s="200"/>
      <c r="R893" s="200"/>
      <c r="S893" s="200"/>
      <c r="T893" s="200"/>
      <c r="U893" s="200"/>
      <c r="V893" s="200"/>
      <c r="W893" s="200"/>
      <c r="X893" s="200"/>
      <c r="Y893" s="200"/>
      <c r="Z893" s="200"/>
      <c r="AA893" s="200"/>
      <c r="AB893" s="200"/>
      <c r="AC893" s="200"/>
      <c r="AD893" s="200"/>
      <c r="AE893" s="200"/>
      <c r="AF893" s="200"/>
    </row>
    <row r="894" spans="1:32" ht="13">
      <c r="A894" s="200"/>
      <c r="B894" s="200"/>
      <c r="C894" s="200"/>
      <c r="D894" s="200"/>
      <c r="E894" s="286"/>
      <c r="F894" s="286"/>
      <c r="G894" s="286"/>
      <c r="H894" s="200"/>
      <c r="I894" s="200"/>
      <c r="J894" s="200"/>
      <c r="K894" s="200"/>
      <c r="L894" s="200"/>
      <c r="M894" s="200"/>
      <c r="N894" s="200"/>
      <c r="O894" s="200"/>
      <c r="P894" s="200"/>
      <c r="Q894" s="200"/>
      <c r="R894" s="200"/>
      <c r="S894" s="200"/>
      <c r="T894" s="200"/>
      <c r="U894" s="200"/>
      <c r="V894" s="200"/>
      <c r="W894" s="200"/>
      <c r="X894" s="200"/>
      <c r="Y894" s="200"/>
      <c r="Z894" s="200"/>
      <c r="AA894" s="200"/>
      <c r="AB894" s="200"/>
      <c r="AC894" s="200"/>
      <c r="AD894" s="200"/>
      <c r="AE894" s="200"/>
      <c r="AF894" s="200"/>
    </row>
    <row r="895" spans="1:32" ht="13">
      <c r="A895" s="200"/>
      <c r="B895" s="200"/>
      <c r="C895" s="200"/>
      <c r="D895" s="200"/>
      <c r="E895" s="286"/>
      <c r="F895" s="286"/>
      <c r="G895" s="286"/>
      <c r="H895" s="200"/>
      <c r="I895" s="200"/>
      <c r="J895" s="200"/>
      <c r="K895" s="200"/>
      <c r="L895" s="200"/>
      <c r="M895" s="200"/>
      <c r="N895" s="200"/>
      <c r="O895" s="200"/>
      <c r="P895" s="200"/>
      <c r="Q895" s="200"/>
      <c r="R895" s="200"/>
      <c r="S895" s="200"/>
      <c r="T895" s="200"/>
      <c r="U895" s="200"/>
      <c r="V895" s="200"/>
      <c r="W895" s="200"/>
      <c r="X895" s="200"/>
      <c r="Y895" s="200"/>
      <c r="Z895" s="200"/>
      <c r="AA895" s="200"/>
      <c r="AB895" s="200"/>
      <c r="AC895" s="200"/>
      <c r="AD895" s="200"/>
      <c r="AE895" s="200"/>
      <c r="AF895" s="200"/>
    </row>
    <row r="896" spans="1:32" ht="13">
      <c r="A896" s="200"/>
      <c r="B896" s="200"/>
      <c r="C896" s="200"/>
      <c r="D896" s="200"/>
      <c r="E896" s="286"/>
      <c r="F896" s="286"/>
      <c r="G896" s="286"/>
      <c r="H896" s="200"/>
      <c r="I896" s="200"/>
      <c r="J896" s="200"/>
      <c r="K896" s="200"/>
      <c r="L896" s="200"/>
      <c r="M896" s="200"/>
      <c r="N896" s="200"/>
      <c r="O896" s="200"/>
      <c r="P896" s="200"/>
      <c r="Q896" s="200"/>
      <c r="R896" s="200"/>
      <c r="S896" s="200"/>
      <c r="T896" s="200"/>
      <c r="U896" s="200"/>
      <c r="V896" s="200"/>
      <c r="W896" s="200"/>
      <c r="X896" s="200"/>
      <c r="Y896" s="200"/>
      <c r="Z896" s="200"/>
      <c r="AA896" s="200"/>
      <c r="AB896" s="200"/>
      <c r="AC896" s="200"/>
      <c r="AD896" s="200"/>
      <c r="AE896" s="200"/>
      <c r="AF896" s="200"/>
    </row>
    <row r="897" spans="1:32" ht="13">
      <c r="A897" s="200"/>
      <c r="B897" s="200"/>
      <c r="C897" s="200"/>
      <c r="D897" s="200"/>
      <c r="E897" s="286"/>
      <c r="F897" s="286"/>
      <c r="G897" s="286"/>
      <c r="H897" s="200"/>
      <c r="I897" s="200"/>
      <c r="J897" s="200"/>
      <c r="K897" s="200"/>
      <c r="L897" s="200"/>
      <c r="M897" s="200"/>
      <c r="N897" s="200"/>
      <c r="O897" s="200"/>
      <c r="P897" s="200"/>
      <c r="Q897" s="200"/>
      <c r="R897" s="200"/>
      <c r="S897" s="200"/>
      <c r="T897" s="200"/>
      <c r="U897" s="200"/>
      <c r="V897" s="200"/>
      <c r="W897" s="200"/>
      <c r="X897" s="200"/>
      <c r="Y897" s="200"/>
      <c r="Z897" s="200"/>
      <c r="AA897" s="200"/>
      <c r="AB897" s="200"/>
      <c r="AC897" s="200"/>
      <c r="AD897" s="200"/>
      <c r="AE897" s="200"/>
      <c r="AF897" s="200"/>
    </row>
    <row r="898" spans="1:32" ht="13">
      <c r="A898" s="200"/>
      <c r="B898" s="200"/>
      <c r="C898" s="200"/>
      <c r="D898" s="200"/>
      <c r="E898" s="286"/>
      <c r="F898" s="286"/>
      <c r="G898" s="286"/>
      <c r="H898" s="200"/>
      <c r="I898" s="200"/>
      <c r="J898" s="200"/>
      <c r="K898" s="200"/>
      <c r="L898" s="200"/>
      <c r="M898" s="200"/>
      <c r="N898" s="200"/>
      <c r="O898" s="200"/>
      <c r="P898" s="200"/>
      <c r="Q898" s="200"/>
      <c r="R898" s="200"/>
      <c r="S898" s="200"/>
      <c r="T898" s="200"/>
      <c r="U898" s="200"/>
      <c r="V898" s="200"/>
      <c r="W898" s="200"/>
      <c r="X898" s="200"/>
      <c r="Y898" s="200"/>
      <c r="Z898" s="200"/>
      <c r="AA898" s="200"/>
      <c r="AB898" s="200"/>
      <c r="AC898" s="200"/>
      <c r="AD898" s="200"/>
      <c r="AE898" s="200"/>
      <c r="AF898" s="200"/>
    </row>
    <row r="899" spans="1:32" ht="13">
      <c r="A899" s="200"/>
      <c r="B899" s="200"/>
      <c r="C899" s="200"/>
      <c r="D899" s="200"/>
      <c r="E899" s="286"/>
      <c r="F899" s="286"/>
      <c r="G899" s="286"/>
      <c r="H899" s="200"/>
      <c r="I899" s="200"/>
      <c r="J899" s="200"/>
      <c r="K899" s="200"/>
      <c r="L899" s="200"/>
      <c r="M899" s="200"/>
      <c r="N899" s="200"/>
      <c r="O899" s="200"/>
      <c r="P899" s="200"/>
      <c r="Q899" s="200"/>
      <c r="R899" s="200"/>
      <c r="S899" s="200"/>
      <c r="T899" s="200"/>
      <c r="U899" s="200"/>
      <c r="V899" s="200"/>
      <c r="W899" s="200"/>
      <c r="X899" s="200"/>
      <c r="Y899" s="200"/>
      <c r="Z899" s="200"/>
      <c r="AA899" s="200"/>
      <c r="AB899" s="200"/>
      <c r="AC899" s="200"/>
      <c r="AD899" s="200"/>
      <c r="AE899" s="200"/>
      <c r="AF899" s="200"/>
    </row>
    <row r="900" spans="1:32" ht="13">
      <c r="A900" s="200"/>
      <c r="B900" s="200"/>
      <c r="C900" s="200"/>
      <c r="D900" s="200"/>
      <c r="E900" s="286"/>
      <c r="F900" s="286"/>
      <c r="G900" s="286"/>
      <c r="H900" s="200"/>
      <c r="I900" s="200"/>
      <c r="J900" s="200"/>
      <c r="K900" s="200"/>
      <c r="L900" s="200"/>
      <c r="M900" s="200"/>
      <c r="N900" s="200"/>
      <c r="O900" s="200"/>
      <c r="P900" s="200"/>
      <c r="Q900" s="200"/>
      <c r="R900" s="200"/>
      <c r="S900" s="200"/>
      <c r="T900" s="200"/>
      <c r="U900" s="200"/>
      <c r="V900" s="200"/>
      <c r="W900" s="200"/>
      <c r="X900" s="200"/>
      <c r="Y900" s="200"/>
      <c r="Z900" s="200"/>
      <c r="AA900" s="200"/>
      <c r="AB900" s="200"/>
      <c r="AC900" s="200"/>
      <c r="AD900" s="200"/>
      <c r="AE900" s="200"/>
      <c r="AF900" s="200"/>
    </row>
    <row r="901" spans="1:32" ht="13">
      <c r="A901" s="200"/>
      <c r="B901" s="200"/>
      <c r="C901" s="200"/>
      <c r="D901" s="200"/>
      <c r="E901" s="286"/>
      <c r="F901" s="286"/>
      <c r="G901" s="286"/>
      <c r="H901" s="200"/>
      <c r="I901" s="200"/>
      <c r="J901" s="200"/>
      <c r="K901" s="200"/>
      <c r="L901" s="200"/>
      <c r="M901" s="200"/>
      <c r="N901" s="200"/>
      <c r="O901" s="200"/>
      <c r="P901" s="200"/>
      <c r="Q901" s="200"/>
      <c r="R901" s="200"/>
      <c r="S901" s="200"/>
      <c r="T901" s="200"/>
      <c r="U901" s="200"/>
      <c r="V901" s="200"/>
      <c r="W901" s="200"/>
      <c r="X901" s="200"/>
      <c r="Y901" s="200"/>
      <c r="Z901" s="200"/>
      <c r="AA901" s="200"/>
      <c r="AB901" s="200"/>
      <c r="AC901" s="200"/>
      <c r="AD901" s="200"/>
      <c r="AE901" s="200"/>
      <c r="AF901" s="200"/>
    </row>
    <row r="902" spans="1:32" ht="13">
      <c r="A902" s="200"/>
      <c r="B902" s="200"/>
      <c r="C902" s="200"/>
      <c r="D902" s="200"/>
      <c r="E902" s="286"/>
      <c r="F902" s="286"/>
      <c r="G902" s="286"/>
      <c r="H902" s="200"/>
      <c r="I902" s="200"/>
      <c r="J902" s="200"/>
      <c r="K902" s="200"/>
      <c r="L902" s="200"/>
      <c r="M902" s="200"/>
      <c r="N902" s="200"/>
      <c r="O902" s="200"/>
      <c r="P902" s="200"/>
      <c r="Q902" s="200"/>
      <c r="R902" s="200"/>
      <c r="S902" s="200"/>
      <c r="T902" s="200"/>
      <c r="U902" s="200"/>
      <c r="V902" s="200"/>
      <c r="W902" s="200"/>
      <c r="X902" s="200"/>
      <c r="Y902" s="200"/>
      <c r="Z902" s="200"/>
      <c r="AA902" s="200"/>
      <c r="AB902" s="200"/>
      <c r="AC902" s="200"/>
      <c r="AD902" s="200"/>
      <c r="AE902" s="200"/>
      <c r="AF902" s="200"/>
    </row>
    <row r="903" spans="1:32" ht="13">
      <c r="A903" s="200"/>
      <c r="B903" s="200"/>
      <c r="C903" s="200"/>
      <c r="D903" s="200"/>
      <c r="E903" s="286"/>
      <c r="F903" s="286"/>
      <c r="G903" s="286"/>
      <c r="H903" s="200"/>
      <c r="I903" s="200"/>
      <c r="J903" s="200"/>
      <c r="K903" s="200"/>
      <c r="L903" s="200"/>
      <c r="M903" s="200"/>
      <c r="N903" s="200"/>
      <c r="O903" s="200"/>
      <c r="P903" s="200"/>
      <c r="Q903" s="200"/>
      <c r="R903" s="200"/>
      <c r="S903" s="200"/>
      <c r="T903" s="200"/>
      <c r="U903" s="200"/>
      <c r="V903" s="200"/>
      <c r="W903" s="200"/>
      <c r="X903" s="200"/>
      <c r="Y903" s="200"/>
      <c r="Z903" s="200"/>
      <c r="AA903" s="200"/>
      <c r="AB903" s="200"/>
      <c r="AC903" s="200"/>
      <c r="AD903" s="200"/>
      <c r="AE903" s="200"/>
      <c r="AF903" s="200"/>
    </row>
    <row r="904" spans="1:32" ht="13">
      <c r="A904" s="200"/>
      <c r="B904" s="200"/>
      <c r="C904" s="200"/>
      <c r="D904" s="200"/>
      <c r="E904" s="286"/>
      <c r="F904" s="286"/>
      <c r="G904" s="286"/>
      <c r="H904" s="200"/>
      <c r="I904" s="200"/>
      <c r="J904" s="200"/>
      <c r="K904" s="200"/>
      <c r="L904" s="200"/>
      <c r="M904" s="200"/>
      <c r="N904" s="200"/>
      <c r="O904" s="200"/>
      <c r="P904" s="200"/>
      <c r="Q904" s="200"/>
      <c r="R904" s="200"/>
      <c r="S904" s="200"/>
      <c r="T904" s="200"/>
      <c r="U904" s="200"/>
      <c r="V904" s="200"/>
      <c r="W904" s="200"/>
      <c r="X904" s="200"/>
      <c r="Y904" s="200"/>
      <c r="Z904" s="200"/>
      <c r="AA904" s="200"/>
      <c r="AB904" s="200"/>
      <c r="AC904" s="200"/>
      <c r="AD904" s="200"/>
      <c r="AE904" s="200"/>
      <c r="AF904" s="200"/>
    </row>
    <row r="905" spans="1:32" ht="13">
      <c r="A905" s="200"/>
      <c r="B905" s="200"/>
      <c r="C905" s="200"/>
      <c r="D905" s="200"/>
      <c r="E905" s="286"/>
      <c r="F905" s="286"/>
      <c r="G905" s="286"/>
      <c r="H905" s="200"/>
      <c r="I905" s="200"/>
      <c r="J905" s="200"/>
      <c r="K905" s="200"/>
      <c r="L905" s="200"/>
      <c r="M905" s="200"/>
      <c r="N905" s="200"/>
      <c r="O905" s="200"/>
      <c r="P905" s="200"/>
      <c r="Q905" s="200"/>
      <c r="R905" s="200"/>
      <c r="S905" s="200"/>
      <c r="T905" s="200"/>
      <c r="U905" s="200"/>
      <c r="V905" s="200"/>
      <c r="W905" s="200"/>
      <c r="X905" s="200"/>
      <c r="Y905" s="200"/>
      <c r="Z905" s="200"/>
      <c r="AA905" s="200"/>
      <c r="AB905" s="200"/>
      <c r="AC905" s="200"/>
      <c r="AD905" s="200"/>
      <c r="AE905" s="200"/>
      <c r="AF905" s="200"/>
    </row>
    <row r="906" spans="1:32" ht="13">
      <c r="A906" s="200"/>
      <c r="B906" s="200"/>
      <c r="C906" s="200"/>
      <c r="D906" s="200"/>
      <c r="E906" s="286"/>
      <c r="F906" s="286"/>
      <c r="G906" s="286"/>
      <c r="H906" s="200"/>
      <c r="I906" s="200"/>
      <c r="J906" s="200"/>
      <c r="K906" s="200"/>
      <c r="L906" s="200"/>
      <c r="M906" s="200"/>
      <c r="N906" s="200"/>
      <c r="O906" s="200"/>
      <c r="P906" s="200"/>
      <c r="Q906" s="200"/>
      <c r="R906" s="200"/>
      <c r="S906" s="200"/>
      <c r="T906" s="200"/>
      <c r="U906" s="200"/>
      <c r="V906" s="200"/>
      <c r="W906" s="200"/>
      <c r="X906" s="200"/>
      <c r="Y906" s="200"/>
      <c r="Z906" s="200"/>
      <c r="AA906" s="200"/>
      <c r="AB906" s="200"/>
      <c r="AC906" s="200"/>
      <c r="AD906" s="200"/>
      <c r="AE906" s="200"/>
      <c r="AF906" s="200"/>
    </row>
    <row r="907" spans="1:32" ht="13">
      <c r="A907" s="200"/>
      <c r="B907" s="200"/>
      <c r="C907" s="200"/>
      <c r="D907" s="200"/>
      <c r="E907" s="286"/>
      <c r="F907" s="286"/>
      <c r="G907" s="286"/>
      <c r="H907" s="200"/>
      <c r="I907" s="200"/>
      <c r="J907" s="200"/>
      <c r="K907" s="200"/>
      <c r="L907" s="200"/>
      <c r="M907" s="200"/>
      <c r="N907" s="200"/>
      <c r="O907" s="200"/>
      <c r="P907" s="200"/>
      <c r="Q907" s="200"/>
      <c r="R907" s="200"/>
      <c r="S907" s="200"/>
      <c r="T907" s="200"/>
      <c r="U907" s="200"/>
      <c r="V907" s="200"/>
      <c r="W907" s="200"/>
      <c r="X907" s="200"/>
      <c r="Y907" s="200"/>
      <c r="Z907" s="200"/>
      <c r="AA907" s="200"/>
      <c r="AB907" s="200"/>
      <c r="AC907" s="200"/>
      <c r="AD907" s="200"/>
      <c r="AE907" s="200"/>
      <c r="AF907" s="200"/>
    </row>
    <row r="908" spans="1:32" ht="13">
      <c r="A908" s="200"/>
      <c r="B908" s="200"/>
      <c r="C908" s="200"/>
      <c r="D908" s="200"/>
      <c r="E908" s="286"/>
      <c r="F908" s="286"/>
      <c r="G908" s="286"/>
      <c r="H908" s="200"/>
      <c r="I908" s="200"/>
      <c r="J908" s="200"/>
      <c r="K908" s="200"/>
      <c r="L908" s="200"/>
      <c r="M908" s="200"/>
      <c r="N908" s="200"/>
      <c r="O908" s="200"/>
      <c r="P908" s="200"/>
      <c r="Q908" s="200"/>
      <c r="R908" s="200"/>
      <c r="S908" s="200"/>
      <c r="T908" s="200"/>
      <c r="U908" s="200"/>
      <c r="V908" s="200"/>
      <c r="W908" s="200"/>
      <c r="X908" s="200"/>
      <c r="Y908" s="200"/>
      <c r="Z908" s="200"/>
      <c r="AA908" s="200"/>
      <c r="AB908" s="200"/>
      <c r="AC908" s="200"/>
      <c r="AD908" s="200"/>
      <c r="AE908" s="200"/>
      <c r="AF908" s="200"/>
    </row>
    <row r="909" spans="1:32" ht="13">
      <c r="A909" s="200"/>
      <c r="B909" s="200"/>
      <c r="C909" s="200"/>
      <c r="D909" s="200"/>
      <c r="E909" s="286"/>
      <c r="F909" s="286"/>
      <c r="G909" s="286"/>
      <c r="H909" s="200"/>
      <c r="I909" s="200"/>
      <c r="J909" s="200"/>
      <c r="K909" s="200"/>
      <c r="L909" s="200"/>
      <c r="M909" s="200"/>
      <c r="N909" s="200"/>
      <c r="O909" s="200"/>
      <c r="P909" s="200"/>
      <c r="Q909" s="200"/>
      <c r="R909" s="200"/>
      <c r="S909" s="200"/>
      <c r="T909" s="200"/>
      <c r="U909" s="200"/>
      <c r="V909" s="200"/>
      <c r="W909" s="200"/>
      <c r="X909" s="200"/>
      <c r="Y909" s="200"/>
      <c r="Z909" s="200"/>
      <c r="AA909" s="200"/>
      <c r="AB909" s="200"/>
      <c r="AC909" s="200"/>
      <c r="AD909" s="200"/>
      <c r="AE909" s="200"/>
      <c r="AF909" s="200"/>
    </row>
    <row r="910" spans="1:32" ht="13">
      <c r="A910" s="200"/>
      <c r="B910" s="200"/>
      <c r="C910" s="200"/>
      <c r="D910" s="200"/>
      <c r="E910" s="286"/>
      <c r="F910" s="286"/>
      <c r="G910" s="286"/>
      <c r="H910" s="200"/>
      <c r="I910" s="200"/>
      <c r="J910" s="200"/>
      <c r="K910" s="200"/>
      <c r="L910" s="200"/>
      <c r="M910" s="200"/>
      <c r="N910" s="200"/>
      <c r="O910" s="200"/>
      <c r="P910" s="200"/>
      <c r="Q910" s="200"/>
      <c r="R910" s="200"/>
      <c r="S910" s="200"/>
      <c r="T910" s="200"/>
      <c r="U910" s="200"/>
      <c r="V910" s="200"/>
      <c r="W910" s="200"/>
      <c r="X910" s="200"/>
      <c r="Y910" s="200"/>
      <c r="Z910" s="200"/>
      <c r="AA910" s="200"/>
      <c r="AB910" s="200"/>
      <c r="AC910" s="200"/>
      <c r="AD910" s="200"/>
      <c r="AE910" s="200"/>
      <c r="AF910" s="200"/>
    </row>
    <row r="911" spans="1:32" ht="13">
      <c r="A911" s="200"/>
      <c r="B911" s="200"/>
      <c r="C911" s="200"/>
      <c r="D911" s="200"/>
      <c r="E911" s="286"/>
      <c r="F911" s="286"/>
      <c r="G911" s="286"/>
      <c r="H911" s="200"/>
      <c r="I911" s="200"/>
      <c r="J911" s="200"/>
      <c r="K911" s="200"/>
      <c r="L911" s="200"/>
      <c r="M911" s="200"/>
      <c r="N911" s="200"/>
      <c r="O911" s="200"/>
      <c r="P911" s="200"/>
      <c r="Q911" s="200"/>
      <c r="R911" s="200"/>
      <c r="S911" s="200"/>
      <c r="T911" s="200"/>
      <c r="U911" s="200"/>
      <c r="V911" s="200"/>
      <c r="W911" s="200"/>
      <c r="X911" s="200"/>
      <c r="Y911" s="200"/>
      <c r="Z911" s="200"/>
      <c r="AA911" s="200"/>
      <c r="AB911" s="200"/>
      <c r="AC911" s="200"/>
      <c r="AD911" s="200"/>
      <c r="AE911" s="200"/>
      <c r="AF911" s="200"/>
    </row>
    <row r="912" spans="1:32" ht="13">
      <c r="A912" s="200"/>
      <c r="B912" s="200"/>
      <c r="C912" s="200"/>
      <c r="D912" s="200"/>
      <c r="E912" s="286"/>
      <c r="F912" s="286"/>
      <c r="G912" s="286"/>
      <c r="H912" s="200"/>
      <c r="I912" s="200"/>
      <c r="J912" s="200"/>
      <c r="K912" s="200"/>
      <c r="L912" s="200"/>
      <c r="M912" s="200"/>
      <c r="N912" s="200"/>
      <c r="O912" s="200"/>
      <c r="P912" s="200"/>
      <c r="Q912" s="200"/>
      <c r="R912" s="200"/>
      <c r="S912" s="200"/>
      <c r="T912" s="200"/>
      <c r="U912" s="200"/>
      <c r="V912" s="200"/>
      <c r="W912" s="200"/>
      <c r="X912" s="200"/>
      <c r="Y912" s="200"/>
      <c r="Z912" s="200"/>
      <c r="AA912" s="200"/>
      <c r="AB912" s="200"/>
      <c r="AC912" s="200"/>
      <c r="AD912" s="200"/>
      <c r="AE912" s="200"/>
      <c r="AF912" s="200"/>
    </row>
    <row r="913" spans="1:32" ht="13">
      <c r="A913" s="200"/>
      <c r="B913" s="200"/>
      <c r="C913" s="200"/>
      <c r="D913" s="200"/>
      <c r="E913" s="286"/>
      <c r="F913" s="286"/>
      <c r="G913" s="286"/>
      <c r="H913" s="200"/>
      <c r="I913" s="200"/>
      <c r="J913" s="200"/>
      <c r="K913" s="200"/>
      <c r="L913" s="200"/>
      <c r="M913" s="200"/>
      <c r="N913" s="200"/>
      <c r="O913" s="200"/>
      <c r="P913" s="200"/>
      <c r="Q913" s="200"/>
      <c r="R913" s="200"/>
      <c r="S913" s="200"/>
      <c r="T913" s="200"/>
      <c r="U913" s="200"/>
      <c r="V913" s="200"/>
      <c r="W913" s="200"/>
      <c r="X913" s="200"/>
      <c r="Y913" s="200"/>
      <c r="Z913" s="200"/>
      <c r="AA913" s="200"/>
      <c r="AB913" s="200"/>
      <c r="AC913" s="200"/>
      <c r="AD913" s="200"/>
      <c r="AE913" s="200"/>
      <c r="AF913" s="200"/>
    </row>
    <row r="914" spans="1:32" ht="13">
      <c r="A914" s="200"/>
      <c r="B914" s="200"/>
      <c r="C914" s="200"/>
      <c r="D914" s="200"/>
      <c r="E914" s="286"/>
      <c r="F914" s="286"/>
      <c r="G914" s="286"/>
      <c r="H914" s="200"/>
      <c r="I914" s="200"/>
      <c r="J914" s="200"/>
      <c r="K914" s="200"/>
      <c r="L914" s="200"/>
      <c r="M914" s="200"/>
      <c r="N914" s="200"/>
      <c r="O914" s="200"/>
      <c r="P914" s="200"/>
      <c r="Q914" s="200"/>
      <c r="R914" s="200"/>
      <c r="S914" s="200"/>
      <c r="T914" s="200"/>
      <c r="U914" s="200"/>
      <c r="V914" s="200"/>
      <c r="W914" s="200"/>
      <c r="X914" s="200"/>
      <c r="Y914" s="200"/>
      <c r="Z914" s="200"/>
      <c r="AA914" s="200"/>
      <c r="AB914" s="200"/>
      <c r="AC914" s="200"/>
      <c r="AD914" s="200"/>
      <c r="AE914" s="200"/>
      <c r="AF914" s="200"/>
    </row>
    <row r="915" spans="1:32" ht="13">
      <c r="A915" s="200"/>
      <c r="B915" s="200"/>
      <c r="C915" s="200"/>
      <c r="D915" s="200"/>
      <c r="E915" s="286"/>
      <c r="F915" s="286"/>
      <c r="G915" s="286"/>
      <c r="H915" s="200"/>
      <c r="I915" s="200"/>
      <c r="J915" s="200"/>
      <c r="K915" s="200"/>
      <c r="L915" s="200"/>
      <c r="M915" s="200"/>
      <c r="N915" s="200"/>
      <c r="O915" s="200"/>
      <c r="P915" s="200"/>
      <c r="Q915" s="200"/>
      <c r="R915" s="200"/>
      <c r="S915" s="200"/>
      <c r="T915" s="200"/>
      <c r="U915" s="200"/>
      <c r="V915" s="200"/>
      <c r="W915" s="200"/>
      <c r="X915" s="200"/>
      <c r="Y915" s="200"/>
      <c r="Z915" s="200"/>
      <c r="AA915" s="200"/>
      <c r="AB915" s="200"/>
      <c r="AC915" s="200"/>
      <c r="AD915" s="200"/>
      <c r="AE915" s="200"/>
      <c r="AF915" s="200"/>
    </row>
    <row r="916" spans="1:32" ht="13">
      <c r="A916" s="200"/>
      <c r="B916" s="200"/>
      <c r="C916" s="200"/>
      <c r="D916" s="200"/>
      <c r="E916" s="286"/>
      <c r="F916" s="286"/>
      <c r="G916" s="286"/>
      <c r="H916" s="200"/>
      <c r="I916" s="200"/>
      <c r="J916" s="200"/>
      <c r="K916" s="200"/>
      <c r="L916" s="200"/>
      <c r="M916" s="200"/>
      <c r="N916" s="200"/>
      <c r="O916" s="200"/>
      <c r="P916" s="200"/>
      <c r="Q916" s="200"/>
      <c r="R916" s="200"/>
      <c r="S916" s="200"/>
      <c r="T916" s="200"/>
      <c r="U916" s="200"/>
      <c r="V916" s="200"/>
      <c r="W916" s="200"/>
      <c r="X916" s="200"/>
      <c r="Y916" s="200"/>
      <c r="Z916" s="200"/>
      <c r="AA916" s="200"/>
      <c r="AB916" s="200"/>
      <c r="AC916" s="200"/>
      <c r="AD916" s="200"/>
      <c r="AE916" s="200"/>
      <c r="AF916" s="200"/>
    </row>
    <row r="917" spans="1:32" ht="13">
      <c r="A917" s="200"/>
      <c r="B917" s="200"/>
      <c r="C917" s="200"/>
      <c r="D917" s="200"/>
      <c r="E917" s="286"/>
      <c r="F917" s="286"/>
      <c r="G917" s="286"/>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row>
    <row r="918" spans="1:32" ht="13">
      <c r="A918" s="200"/>
      <c r="B918" s="200"/>
      <c r="C918" s="200"/>
      <c r="D918" s="200"/>
      <c r="E918" s="286"/>
      <c r="F918" s="286"/>
      <c r="G918" s="286"/>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row>
    <row r="919" spans="1:32" ht="13">
      <c r="A919" s="200"/>
      <c r="B919" s="200"/>
      <c r="C919" s="200"/>
      <c r="D919" s="200"/>
      <c r="E919" s="286"/>
      <c r="F919" s="286"/>
      <c r="G919" s="286"/>
      <c r="H919" s="200"/>
      <c r="I919" s="200"/>
      <c r="J919" s="200"/>
      <c r="K919" s="200"/>
      <c r="L919" s="200"/>
      <c r="M919" s="200"/>
      <c r="N919" s="200"/>
      <c r="O919" s="200"/>
      <c r="P919" s="200"/>
      <c r="Q919" s="200"/>
      <c r="R919" s="200"/>
      <c r="S919" s="200"/>
      <c r="T919" s="200"/>
      <c r="U919" s="200"/>
      <c r="V919" s="200"/>
      <c r="W919" s="200"/>
      <c r="X919" s="200"/>
      <c r="Y919" s="200"/>
      <c r="Z919" s="200"/>
      <c r="AA919" s="200"/>
      <c r="AB919" s="200"/>
      <c r="AC919" s="200"/>
      <c r="AD919" s="200"/>
      <c r="AE919" s="200"/>
      <c r="AF919" s="200"/>
    </row>
    <row r="920" spans="1:32" ht="13">
      <c r="A920" s="200"/>
      <c r="B920" s="200"/>
      <c r="C920" s="200"/>
      <c r="D920" s="200"/>
      <c r="E920" s="286"/>
      <c r="F920" s="286"/>
      <c r="G920" s="286"/>
      <c r="H920" s="200"/>
      <c r="I920" s="200"/>
      <c r="J920" s="200"/>
      <c r="K920" s="200"/>
      <c r="L920" s="200"/>
      <c r="M920" s="200"/>
      <c r="N920" s="200"/>
      <c r="O920" s="200"/>
      <c r="P920" s="200"/>
      <c r="Q920" s="200"/>
      <c r="R920" s="200"/>
      <c r="S920" s="200"/>
      <c r="T920" s="200"/>
      <c r="U920" s="200"/>
      <c r="V920" s="200"/>
      <c r="W920" s="200"/>
      <c r="X920" s="200"/>
      <c r="Y920" s="200"/>
      <c r="Z920" s="200"/>
      <c r="AA920" s="200"/>
      <c r="AB920" s="200"/>
      <c r="AC920" s="200"/>
      <c r="AD920" s="200"/>
      <c r="AE920" s="200"/>
      <c r="AF920" s="200"/>
    </row>
    <row r="921" spans="1:32" ht="13">
      <c r="A921" s="200"/>
      <c r="B921" s="200"/>
      <c r="C921" s="200"/>
      <c r="D921" s="200"/>
      <c r="E921" s="286"/>
      <c r="F921" s="286"/>
      <c r="G921" s="286"/>
      <c r="H921" s="200"/>
      <c r="I921" s="200"/>
      <c r="J921" s="200"/>
      <c r="K921" s="200"/>
      <c r="L921" s="200"/>
      <c r="M921" s="200"/>
      <c r="N921" s="200"/>
      <c r="O921" s="200"/>
      <c r="P921" s="200"/>
      <c r="Q921" s="200"/>
      <c r="R921" s="200"/>
      <c r="S921" s="200"/>
      <c r="T921" s="200"/>
      <c r="U921" s="200"/>
      <c r="V921" s="200"/>
      <c r="W921" s="200"/>
      <c r="X921" s="200"/>
      <c r="Y921" s="200"/>
      <c r="Z921" s="200"/>
      <c r="AA921" s="200"/>
      <c r="AB921" s="200"/>
      <c r="AC921" s="200"/>
      <c r="AD921" s="200"/>
      <c r="AE921" s="200"/>
      <c r="AF921" s="200"/>
    </row>
    <row r="922" spans="1:32" ht="13">
      <c r="A922" s="200"/>
      <c r="B922" s="200"/>
      <c r="C922" s="200"/>
      <c r="D922" s="200"/>
      <c r="E922" s="286"/>
      <c r="F922" s="286"/>
      <c r="G922" s="286"/>
      <c r="H922" s="200"/>
      <c r="I922" s="200"/>
      <c r="J922" s="200"/>
      <c r="K922" s="200"/>
      <c r="L922" s="200"/>
      <c r="M922" s="200"/>
      <c r="N922" s="200"/>
      <c r="O922" s="200"/>
      <c r="P922" s="200"/>
      <c r="Q922" s="200"/>
      <c r="R922" s="200"/>
      <c r="S922" s="200"/>
      <c r="T922" s="200"/>
      <c r="U922" s="200"/>
      <c r="V922" s="200"/>
      <c r="W922" s="200"/>
      <c r="X922" s="200"/>
      <c r="Y922" s="200"/>
      <c r="Z922" s="200"/>
      <c r="AA922" s="200"/>
      <c r="AB922" s="200"/>
      <c r="AC922" s="200"/>
      <c r="AD922" s="200"/>
      <c r="AE922" s="200"/>
      <c r="AF922" s="200"/>
    </row>
    <row r="923" spans="1:32" ht="13">
      <c r="A923" s="200"/>
      <c r="B923" s="200"/>
      <c r="C923" s="200"/>
      <c r="D923" s="200"/>
      <c r="E923" s="286"/>
      <c r="F923" s="286"/>
      <c r="G923" s="286"/>
      <c r="H923" s="200"/>
      <c r="I923" s="200"/>
      <c r="J923" s="200"/>
      <c r="K923" s="200"/>
      <c r="L923" s="200"/>
      <c r="M923" s="200"/>
      <c r="N923" s="200"/>
      <c r="O923" s="200"/>
      <c r="P923" s="200"/>
      <c r="Q923" s="200"/>
      <c r="R923" s="200"/>
      <c r="S923" s="200"/>
      <c r="T923" s="200"/>
      <c r="U923" s="200"/>
      <c r="V923" s="200"/>
      <c r="W923" s="200"/>
      <c r="X923" s="200"/>
      <c r="Y923" s="200"/>
      <c r="Z923" s="200"/>
      <c r="AA923" s="200"/>
      <c r="AB923" s="200"/>
      <c r="AC923" s="200"/>
      <c r="AD923" s="200"/>
      <c r="AE923" s="200"/>
      <c r="AF923" s="200"/>
    </row>
    <row r="924" spans="1:32" ht="13">
      <c r="A924" s="200"/>
      <c r="B924" s="200"/>
      <c r="C924" s="200"/>
      <c r="D924" s="200"/>
      <c r="E924" s="286"/>
      <c r="F924" s="286"/>
      <c r="G924" s="286"/>
      <c r="H924" s="200"/>
      <c r="I924" s="200"/>
      <c r="J924" s="200"/>
      <c r="K924" s="200"/>
      <c r="L924" s="200"/>
      <c r="M924" s="200"/>
      <c r="N924" s="200"/>
      <c r="O924" s="200"/>
      <c r="P924" s="200"/>
      <c r="Q924" s="200"/>
      <c r="R924" s="200"/>
      <c r="S924" s="200"/>
      <c r="T924" s="200"/>
      <c r="U924" s="200"/>
      <c r="V924" s="200"/>
      <c r="W924" s="200"/>
      <c r="X924" s="200"/>
      <c r="Y924" s="200"/>
      <c r="Z924" s="200"/>
      <c r="AA924" s="200"/>
      <c r="AB924" s="200"/>
      <c r="AC924" s="200"/>
      <c r="AD924" s="200"/>
      <c r="AE924" s="200"/>
      <c r="AF924" s="200"/>
    </row>
    <row r="925" spans="1:32" ht="13">
      <c r="A925" s="200"/>
      <c r="B925" s="200"/>
      <c r="C925" s="200"/>
      <c r="D925" s="200"/>
      <c r="E925" s="286"/>
      <c r="F925" s="286"/>
      <c r="G925" s="286"/>
      <c r="H925" s="200"/>
      <c r="I925" s="200"/>
      <c r="J925" s="200"/>
      <c r="K925" s="200"/>
      <c r="L925" s="200"/>
      <c r="M925" s="200"/>
      <c r="N925" s="200"/>
      <c r="O925" s="200"/>
      <c r="P925" s="200"/>
      <c r="Q925" s="200"/>
      <c r="R925" s="200"/>
      <c r="S925" s="200"/>
      <c r="T925" s="200"/>
      <c r="U925" s="200"/>
      <c r="V925" s="200"/>
      <c r="W925" s="200"/>
      <c r="X925" s="200"/>
      <c r="Y925" s="200"/>
      <c r="Z925" s="200"/>
      <c r="AA925" s="200"/>
      <c r="AB925" s="200"/>
      <c r="AC925" s="200"/>
      <c r="AD925" s="200"/>
      <c r="AE925" s="200"/>
      <c r="AF925" s="200"/>
    </row>
    <row r="926" spans="1:32" ht="13">
      <c r="A926" s="200"/>
      <c r="B926" s="200"/>
      <c r="C926" s="200"/>
      <c r="D926" s="200"/>
      <c r="E926" s="286"/>
      <c r="F926" s="286"/>
      <c r="G926" s="286"/>
      <c r="H926" s="200"/>
      <c r="I926" s="200"/>
      <c r="J926" s="200"/>
      <c r="K926" s="200"/>
      <c r="L926" s="200"/>
      <c r="M926" s="200"/>
      <c r="N926" s="200"/>
      <c r="O926" s="200"/>
      <c r="P926" s="200"/>
      <c r="Q926" s="200"/>
      <c r="R926" s="200"/>
      <c r="S926" s="200"/>
      <c r="T926" s="200"/>
      <c r="U926" s="200"/>
      <c r="V926" s="200"/>
      <c r="W926" s="200"/>
      <c r="X926" s="200"/>
      <c r="Y926" s="200"/>
      <c r="Z926" s="200"/>
      <c r="AA926" s="200"/>
      <c r="AB926" s="200"/>
      <c r="AC926" s="200"/>
      <c r="AD926" s="200"/>
      <c r="AE926" s="200"/>
      <c r="AF926" s="200"/>
    </row>
    <row r="927" spans="1:32" ht="13">
      <c r="A927" s="200"/>
      <c r="B927" s="200"/>
      <c r="C927" s="200"/>
      <c r="D927" s="200"/>
      <c r="E927" s="286"/>
      <c r="F927" s="286"/>
      <c r="G927" s="286"/>
      <c r="H927" s="200"/>
      <c r="I927" s="200"/>
      <c r="J927" s="200"/>
      <c r="K927" s="200"/>
      <c r="L927" s="200"/>
      <c r="M927" s="200"/>
      <c r="N927" s="200"/>
      <c r="O927" s="200"/>
      <c r="P927" s="200"/>
      <c r="Q927" s="200"/>
      <c r="R927" s="200"/>
      <c r="S927" s="200"/>
      <c r="T927" s="200"/>
      <c r="U927" s="200"/>
      <c r="V927" s="200"/>
      <c r="W927" s="200"/>
      <c r="X927" s="200"/>
      <c r="Y927" s="200"/>
      <c r="Z927" s="200"/>
      <c r="AA927" s="200"/>
      <c r="AB927" s="200"/>
      <c r="AC927" s="200"/>
      <c r="AD927" s="200"/>
      <c r="AE927" s="200"/>
      <c r="AF927" s="200"/>
    </row>
    <row r="928" spans="1:32" ht="13">
      <c r="A928" s="200"/>
      <c r="B928" s="200"/>
      <c r="C928" s="200"/>
      <c r="D928" s="200"/>
      <c r="E928" s="286"/>
      <c r="F928" s="286"/>
      <c r="G928" s="286"/>
      <c r="H928" s="200"/>
      <c r="I928" s="200"/>
      <c r="J928" s="200"/>
      <c r="K928" s="200"/>
      <c r="L928" s="200"/>
      <c r="M928" s="200"/>
      <c r="N928" s="200"/>
      <c r="O928" s="200"/>
      <c r="P928" s="200"/>
      <c r="Q928" s="200"/>
      <c r="R928" s="200"/>
      <c r="S928" s="200"/>
      <c r="T928" s="200"/>
      <c r="U928" s="200"/>
      <c r="V928" s="200"/>
      <c r="W928" s="200"/>
      <c r="X928" s="200"/>
      <c r="Y928" s="200"/>
      <c r="Z928" s="200"/>
      <c r="AA928" s="200"/>
      <c r="AB928" s="200"/>
      <c r="AC928" s="200"/>
      <c r="AD928" s="200"/>
      <c r="AE928" s="200"/>
      <c r="AF928" s="200"/>
    </row>
    <row r="929" spans="1:32" ht="13">
      <c r="A929" s="200"/>
      <c r="B929" s="200"/>
      <c r="C929" s="200"/>
      <c r="D929" s="200"/>
      <c r="E929" s="286"/>
      <c r="F929" s="286"/>
      <c r="G929" s="286"/>
      <c r="H929" s="200"/>
      <c r="I929" s="200"/>
      <c r="J929" s="200"/>
      <c r="K929" s="200"/>
      <c r="L929" s="200"/>
      <c r="M929" s="200"/>
      <c r="N929" s="200"/>
      <c r="O929" s="200"/>
      <c r="P929" s="200"/>
      <c r="Q929" s="200"/>
      <c r="R929" s="200"/>
      <c r="S929" s="200"/>
      <c r="T929" s="200"/>
      <c r="U929" s="200"/>
      <c r="V929" s="200"/>
      <c r="W929" s="200"/>
      <c r="X929" s="200"/>
      <c r="Y929" s="200"/>
      <c r="Z929" s="200"/>
      <c r="AA929" s="200"/>
      <c r="AB929" s="200"/>
      <c r="AC929" s="200"/>
      <c r="AD929" s="200"/>
      <c r="AE929" s="200"/>
      <c r="AF929" s="200"/>
    </row>
    <row r="930" spans="1:32" ht="13">
      <c r="A930" s="200"/>
      <c r="B930" s="200"/>
      <c r="C930" s="200"/>
      <c r="D930" s="200"/>
      <c r="E930" s="286"/>
      <c r="F930" s="286"/>
      <c r="G930" s="286"/>
      <c r="H930" s="200"/>
      <c r="I930" s="200"/>
      <c r="J930" s="200"/>
      <c r="K930" s="200"/>
      <c r="L930" s="200"/>
      <c r="M930" s="200"/>
      <c r="N930" s="200"/>
      <c r="O930" s="200"/>
      <c r="P930" s="200"/>
      <c r="Q930" s="200"/>
      <c r="R930" s="200"/>
      <c r="S930" s="200"/>
      <c r="T930" s="200"/>
      <c r="U930" s="200"/>
      <c r="V930" s="200"/>
      <c r="W930" s="200"/>
      <c r="X930" s="200"/>
      <c r="Y930" s="200"/>
      <c r="Z930" s="200"/>
      <c r="AA930" s="200"/>
      <c r="AB930" s="200"/>
      <c r="AC930" s="200"/>
      <c r="AD930" s="200"/>
      <c r="AE930" s="200"/>
      <c r="AF930" s="200"/>
    </row>
    <row r="931" spans="1:32" ht="13">
      <c r="A931" s="200"/>
      <c r="B931" s="200"/>
      <c r="C931" s="200"/>
      <c r="D931" s="200"/>
      <c r="E931" s="286"/>
      <c r="F931" s="286"/>
      <c r="G931" s="286"/>
      <c r="H931" s="200"/>
      <c r="I931" s="200"/>
      <c r="J931" s="200"/>
      <c r="K931" s="200"/>
      <c r="L931" s="200"/>
      <c r="M931" s="200"/>
      <c r="N931" s="200"/>
      <c r="O931" s="200"/>
      <c r="P931" s="200"/>
      <c r="Q931" s="200"/>
      <c r="R931" s="200"/>
      <c r="S931" s="200"/>
      <c r="T931" s="200"/>
      <c r="U931" s="200"/>
      <c r="V931" s="200"/>
      <c r="W931" s="200"/>
      <c r="X931" s="200"/>
      <c r="Y931" s="200"/>
      <c r="Z931" s="200"/>
      <c r="AA931" s="200"/>
      <c r="AB931" s="200"/>
      <c r="AC931" s="200"/>
      <c r="AD931" s="200"/>
      <c r="AE931" s="200"/>
      <c r="AF931" s="200"/>
    </row>
    <row r="932" spans="1:32" ht="13">
      <c r="A932" s="200"/>
      <c r="B932" s="200"/>
      <c r="C932" s="200"/>
      <c r="D932" s="200"/>
      <c r="E932" s="286"/>
      <c r="F932" s="286"/>
      <c r="G932" s="286"/>
      <c r="H932" s="200"/>
      <c r="I932" s="200"/>
      <c r="J932" s="200"/>
      <c r="K932" s="200"/>
      <c r="L932" s="200"/>
      <c r="M932" s="200"/>
      <c r="N932" s="200"/>
      <c r="O932" s="200"/>
      <c r="P932" s="200"/>
      <c r="Q932" s="200"/>
      <c r="R932" s="200"/>
      <c r="S932" s="200"/>
      <c r="T932" s="200"/>
      <c r="U932" s="200"/>
      <c r="V932" s="200"/>
      <c r="W932" s="200"/>
      <c r="X932" s="200"/>
      <c r="Y932" s="200"/>
      <c r="Z932" s="200"/>
      <c r="AA932" s="200"/>
      <c r="AB932" s="200"/>
      <c r="AC932" s="200"/>
      <c r="AD932" s="200"/>
      <c r="AE932" s="200"/>
      <c r="AF932" s="200"/>
    </row>
    <row r="933" spans="1:32" ht="13">
      <c r="A933" s="200"/>
      <c r="B933" s="200"/>
      <c r="C933" s="200"/>
      <c r="D933" s="200"/>
      <c r="E933" s="286"/>
      <c r="F933" s="286"/>
      <c r="G933" s="286"/>
      <c r="H933" s="200"/>
      <c r="I933" s="200"/>
      <c r="J933" s="200"/>
      <c r="K933" s="200"/>
      <c r="L933" s="200"/>
      <c r="M933" s="200"/>
      <c r="N933" s="200"/>
      <c r="O933" s="200"/>
      <c r="P933" s="200"/>
      <c r="Q933" s="200"/>
      <c r="R933" s="200"/>
      <c r="S933" s="200"/>
      <c r="T933" s="200"/>
      <c r="U933" s="200"/>
      <c r="V933" s="200"/>
      <c r="W933" s="200"/>
      <c r="X933" s="200"/>
      <c r="Y933" s="200"/>
      <c r="Z933" s="200"/>
      <c r="AA933" s="200"/>
      <c r="AB933" s="200"/>
      <c r="AC933" s="200"/>
      <c r="AD933" s="200"/>
      <c r="AE933" s="200"/>
      <c r="AF933" s="200"/>
    </row>
    <row r="934" spans="1:32" ht="13">
      <c r="A934" s="200"/>
      <c r="B934" s="200"/>
      <c r="C934" s="200"/>
      <c r="D934" s="200"/>
      <c r="E934" s="286"/>
      <c r="F934" s="286"/>
      <c r="G934" s="286"/>
      <c r="H934" s="200"/>
      <c r="I934" s="200"/>
      <c r="J934" s="200"/>
      <c r="K934" s="200"/>
      <c r="L934" s="200"/>
      <c r="M934" s="200"/>
      <c r="N934" s="200"/>
      <c r="O934" s="200"/>
      <c r="P934" s="200"/>
      <c r="Q934" s="200"/>
      <c r="R934" s="200"/>
      <c r="S934" s="200"/>
      <c r="T934" s="200"/>
      <c r="U934" s="200"/>
      <c r="V934" s="200"/>
      <c r="W934" s="200"/>
      <c r="X934" s="200"/>
      <c r="Y934" s="200"/>
      <c r="Z934" s="200"/>
      <c r="AA934" s="200"/>
      <c r="AB934" s="200"/>
      <c r="AC934" s="200"/>
      <c r="AD934" s="200"/>
      <c r="AE934" s="200"/>
      <c r="AF934" s="200"/>
    </row>
    <row r="935" spans="1:32" ht="13">
      <c r="A935" s="200"/>
      <c r="B935" s="200"/>
      <c r="C935" s="200"/>
      <c r="D935" s="200"/>
      <c r="E935" s="286"/>
      <c r="F935" s="286"/>
      <c r="G935" s="286"/>
      <c r="H935" s="200"/>
      <c r="I935" s="200"/>
      <c r="J935" s="200"/>
      <c r="K935" s="200"/>
      <c r="L935" s="200"/>
      <c r="M935" s="200"/>
      <c r="N935" s="200"/>
      <c r="O935" s="200"/>
      <c r="P935" s="200"/>
      <c r="Q935" s="200"/>
      <c r="R935" s="200"/>
      <c r="S935" s="200"/>
      <c r="T935" s="200"/>
      <c r="U935" s="200"/>
      <c r="V935" s="200"/>
      <c r="W935" s="200"/>
      <c r="X935" s="200"/>
      <c r="Y935" s="200"/>
      <c r="Z935" s="200"/>
      <c r="AA935" s="200"/>
      <c r="AB935" s="200"/>
      <c r="AC935" s="200"/>
      <c r="AD935" s="200"/>
      <c r="AE935" s="200"/>
      <c r="AF935" s="200"/>
    </row>
    <row r="936" spans="1:32" ht="13">
      <c r="A936" s="200"/>
      <c r="B936" s="200"/>
      <c r="C936" s="200"/>
      <c r="D936" s="200"/>
      <c r="E936" s="286"/>
      <c r="F936" s="286"/>
      <c r="G936" s="286"/>
      <c r="H936" s="200"/>
      <c r="I936" s="200"/>
      <c r="J936" s="200"/>
      <c r="K936" s="200"/>
      <c r="L936" s="200"/>
      <c r="M936" s="200"/>
      <c r="N936" s="200"/>
      <c r="O936" s="200"/>
      <c r="P936" s="200"/>
      <c r="Q936" s="200"/>
      <c r="R936" s="200"/>
      <c r="S936" s="200"/>
      <c r="T936" s="200"/>
      <c r="U936" s="200"/>
      <c r="V936" s="200"/>
      <c r="W936" s="200"/>
      <c r="X936" s="200"/>
      <c r="Y936" s="200"/>
      <c r="Z936" s="200"/>
      <c r="AA936" s="200"/>
      <c r="AB936" s="200"/>
      <c r="AC936" s="200"/>
      <c r="AD936" s="200"/>
      <c r="AE936" s="200"/>
      <c r="AF936" s="200"/>
    </row>
    <row r="937" spans="1:32" ht="13">
      <c r="A937" s="200"/>
      <c r="B937" s="200"/>
      <c r="C937" s="200"/>
      <c r="D937" s="200"/>
      <c r="E937" s="286"/>
      <c r="F937" s="286"/>
      <c r="G937" s="286"/>
      <c r="H937" s="200"/>
      <c r="I937" s="200"/>
      <c r="J937" s="200"/>
      <c r="K937" s="200"/>
      <c r="L937" s="200"/>
      <c r="M937" s="200"/>
      <c r="N937" s="200"/>
      <c r="O937" s="200"/>
      <c r="P937" s="200"/>
      <c r="Q937" s="200"/>
      <c r="R937" s="200"/>
      <c r="S937" s="200"/>
      <c r="T937" s="200"/>
      <c r="U937" s="200"/>
      <c r="V937" s="200"/>
      <c r="W937" s="200"/>
      <c r="X937" s="200"/>
      <c r="Y937" s="200"/>
      <c r="Z937" s="200"/>
      <c r="AA937" s="200"/>
      <c r="AB937" s="200"/>
      <c r="AC937" s="200"/>
      <c r="AD937" s="200"/>
      <c r="AE937" s="200"/>
      <c r="AF937" s="200"/>
    </row>
    <row r="938" spans="1:32" ht="13">
      <c r="A938" s="200"/>
      <c r="B938" s="200"/>
      <c r="C938" s="200"/>
      <c r="D938" s="200"/>
      <c r="E938" s="286"/>
      <c r="F938" s="286"/>
      <c r="G938" s="286"/>
      <c r="H938" s="200"/>
      <c r="I938" s="200"/>
      <c r="J938" s="200"/>
      <c r="K938" s="200"/>
      <c r="L938" s="200"/>
      <c r="M938" s="200"/>
      <c r="N938" s="200"/>
      <c r="O938" s="200"/>
      <c r="P938" s="200"/>
      <c r="Q938" s="200"/>
      <c r="R938" s="200"/>
      <c r="S938" s="200"/>
      <c r="T938" s="200"/>
      <c r="U938" s="200"/>
      <c r="V938" s="200"/>
      <c r="W938" s="200"/>
      <c r="X938" s="200"/>
      <c r="Y938" s="200"/>
      <c r="Z938" s="200"/>
      <c r="AA938" s="200"/>
      <c r="AB938" s="200"/>
      <c r="AC938" s="200"/>
      <c r="AD938" s="200"/>
      <c r="AE938" s="200"/>
      <c r="AF938" s="200"/>
    </row>
    <row r="939" spans="1:32" ht="13">
      <c r="A939" s="200"/>
      <c r="B939" s="200"/>
      <c r="C939" s="200"/>
      <c r="D939" s="200"/>
      <c r="E939" s="286"/>
      <c r="F939" s="286"/>
      <c r="G939" s="286"/>
      <c r="H939" s="200"/>
      <c r="I939" s="200"/>
      <c r="J939" s="200"/>
      <c r="K939" s="200"/>
      <c r="L939" s="200"/>
      <c r="M939" s="200"/>
      <c r="N939" s="200"/>
      <c r="O939" s="200"/>
      <c r="P939" s="200"/>
      <c r="Q939" s="200"/>
      <c r="R939" s="200"/>
      <c r="S939" s="200"/>
      <c r="T939" s="200"/>
      <c r="U939" s="200"/>
      <c r="V939" s="200"/>
      <c r="W939" s="200"/>
      <c r="X939" s="200"/>
      <c r="Y939" s="200"/>
      <c r="Z939" s="200"/>
      <c r="AA939" s="200"/>
      <c r="AB939" s="200"/>
      <c r="AC939" s="200"/>
      <c r="AD939" s="200"/>
      <c r="AE939" s="200"/>
      <c r="AF939" s="200"/>
    </row>
    <row r="940" spans="1:32" ht="13">
      <c r="A940" s="200"/>
      <c r="B940" s="200"/>
      <c r="C940" s="200"/>
      <c r="D940" s="200"/>
      <c r="E940" s="286"/>
      <c r="F940" s="286"/>
      <c r="G940" s="286"/>
      <c r="H940" s="200"/>
      <c r="I940" s="200"/>
      <c r="J940" s="200"/>
      <c r="K940" s="200"/>
      <c r="L940" s="200"/>
      <c r="M940" s="200"/>
      <c r="N940" s="200"/>
      <c r="O940" s="200"/>
      <c r="P940" s="200"/>
      <c r="Q940" s="200"/>
      <c r="R940" s="200"/>
      <c r="S940" s="200"/>
      <c r="T940" s="200"/>
      <c r="U940" s="200"/>
      <c r="V940" s="200"/>
      <c r="W940" s="200"/>
      <c r="X940" s="200"/>
      <c r="Y940" s="200"/>
      <c r="Z940" s="200"/>
      <c r="AA940" s="200"/>
      <c r="AB940" s="200"/>
      <c r="AC940" s="200"/>
      <c r="AD940" s="200"/>
      <c r="AE940" s="200"/>
      <c r="AF940" s="200"/>
    </row>
    <row r="941" spans="1:32" ht="13">
      <c r="A941" s="200"/>
      <c r="B941" s="200"/>
      <c r="C941" s="200"/>
      <c r="D941" s="200"/>
      <c r="E941" s="286"/>
      <c r="F941" s="286"/>
      <c r="G941" s="286"/>
      <c r="H941" s="200"/>
      <c r="I941" s="200"/>
      <c r="J941" s="200"/>
      <c r="K941" s="200"/>
      <c r="L941" s="200"/>
      <c r="M941" s="200"/>
      <c r="N941" s="200"/>
      <c r="O941" s="200"/>
      <c r="P941" s="200"/>
      <c r="Q941" s="200"/>
      <c r="R941" s="200"/>
      <c r="S941" s="200"/>
      <c r="T941" s="200"/>
      <c r="U941" s="200"/>
      <c r="V941" s="200"/>
      <c r="W941" s="200"/>
      <c r="X941" s="200"/>
      <c r="Y941" s="200"/>
      <c r="Z941" s="200"/>
      <c r="AA941" s="200"/>
      <c r="AB941" s="200"/>
      <c r="AC941" s="200"/>
      <c r="AD941" s="200"/>
      <c r="AE941" s="200"/>
      <c r="AF941" s="200"/>
    </row>
    <row r="942" spans="1:32" ht="13">
      <c r="A942" s="200"/>
      <c r="B942" s="200"/>
      <c r="C942" s="200"/>
      <c r="D942" s="200"/>
      <c r="E942" s="286"/>
      <c r="F942" s="286"/>
      <c r="G942" s="286"/>
      <c r="H942" s="200"/>
      <c r="I942" s="200"/>
      <c r="J942" s="200"/>
      <c r="K942" s="200"/>
      <c r="L942" s="200"/>
      <c r="M942" s="200"/>
      <c r="N942" s="200"/>
      <c r="O942" s="200"/>
      <c r="P942" s="200"/>
      <c r="Q942" s="200"/>
      <c r="R942" s="200"/>
      <c r="S942" s="200"/>
      <c r="T942" s="200"/>
      <c r="U942" s="200"/>
      <c r="V942" s="200"/>
      <c r="W942" s="200"/>
      <c r="X942" s="200"/>
      <c r="Y942" s="200"/>
      <c r="Z942" s="200"/>
      <c r="AA942" s="200"/>
      <c r="AB942" s="200"/>
      <c r="AC942" s="200"/>
      <c r="AD942" s="200"/>
      <c r="AE942" s="200"/>
      <c r="AF942" s="200"/>
    </row>
    <row r="943" spans="1:32" ht="13">
      <c r="A943" s="200"/>
      <c r="B943" s="200"/>
      <c r="C943" s="200"/>
      <c r="D943" s="200"/>
      <c r="E943" s="286"/>
      <c r="F943" s="286"/>
      <c r="G943" s="286"/>
      <c r="H943" s="200"/>
      <c r="I943" s="200"/>
      <c r="J943" s="200"/>
      <c r="K943" s="200"/>
      <c r="L943" s="200"/>
      <c r="M943" s="200"/>
      <c r="N943" s="200"/>
      <c r="O943" s="200"/>
      <c r="P943" s="200"/>
      <c r="Q943" s="200"/>
      <c r="R943" s="200"/>
      <c r="S943" s="200"/>
      <c r="T943" s="200"/>
      <c r="U943" s="200"/>
      <c r="V943" s="200"/>
      <c r="W943" s="200"/>
      <c r="X943" s="200"/>
      <c r="Y943" s="200"/>
      <c r="Z943" s="200"/>
      <c r="AA943" s="200"/>
      <c r="AB943" s="200"/>
      <c r="AC943" s="200"/>
      <c r="AD943" s="200"/>
      <c r="AE943" s="200"/>
      <c r="AF943" s="200"/>
    </row>
    <row r="944" spans="1:32" ht="13">
      <c r="A944" s="200"/>
      <c r="B944" s="200"/>
      <c r="C944" s="200"/>
      <c r="D944" s="200"/>
      <c r="E944" s="286"/>
      <c r="F944" s="286"/>
      <c r="G944" s="286"/>
      <c r="H944" s="200"/>
      <c r="I944" s="200"/>
      <c r="J944" s="200"/>
      <c r="K944" s="200"/>
      <c r="L944" s="200"/>
      <c r="M944" s="200"/>
      <c r="N944" s="200"/>
      <c r="O944" s="200"/>
      <c r="P944" s="200"/>
      <c r="Q944" s="200"/>
      <c r="R944" s="200"/>
      <c r="S944" s="200"/>
      <c r="T944" s="200"/>
      <c r="U944" s="200"/>
      <c r="V944" s="200"/>
      <c r="W944" s="200"/>
      <c r="X944" s="200"/>
      <c r="Y944" s="200"/>
      <c r="Z944" s="200"/>
      <c r="AA944" s="200"/>
      <c r="AB944" s="200"/>
      <c r="AC944" s="200"/>
      <c r="AD944" s="200"/>
      <c r="AE944" s="200"/>
      <c r="AF944" s="200"/>
    </row>
    <row r="945" spans="1:32" ht="13">
      <c r="A945" s="200"/>
      <c r="B945" s="200"/>
      <c r="C945" s="200"/>
      <c r="D945" s="200"/>
      <c r="E945" s="286"/>
      <c r="F945" s="286"/>
      <c r="G945" s="286"/>
      <c r="H945" s="200"/>
      <c r="I945" s="200"/>
      <c r="J945" s="200"/>
      <c r="K945" s="200"/>
      <c r="L945" s="200"/>
      <c r="M945" s="200"/>
      <c r="N945" s="200"/>
      <c r="O945" s="200"/>
      <c r="P945" s="200"/>
      <c r="Q945" s="200"/>
      <c r="R945" s="200"/>
      <c r="S945" s="200"/>
      <c r="T945" s="200"/>
      <c r="U945" s="200"/>
      <c r="V945" s="200"/>
      <c r="W945" s="200"/>
      <c r="X945" s="200"/>
      <c r="Y945" s="200"/>
      <c r="Z945" s="200"/>
      <c r="AA945" s="200"/>
      <c r="AB945" s="200"/>
      <c r="AC945" s="200"/>
      <c r="AD945" s="200"/>
      <c r="AE945" s="200"/>
      <c r="AF945" s="200"/>
    </row>
    <row r="946" spans="1:32" ht="13">
      <c r="A946" s="200"/>
      <c r="B946" s="200"/>
      <c r="C946" s="200"/>
      <c r="D946" s="200"/>
      <c r="E946" s="286"/>
      <c r="F946" s="286"/>
      <c r="G946" s="286"/>
      <c r="H946" s="200"/>
      <c r="I946" s="200"/>
      <c r="J946" s="200"/>
      <c r="K946" s="200"/>
      <c r="L946" s="200"/>
      <c r="M946" s="200"/>
      <c r="N946" s="200"/>
      <c r="O946" s="200"/>
      <c r="P946" s="200"/>
      <c r="Q946" s="200"/>
      <c r="R946" s="200"/>
      <c r="S946" s="200"/>
      <c r="T946" s="200"/>
      <c r="U946" s="200"/>
      <c r="V946" s="200"/>
      <c r="W946" s="200"/>
      <c r="X946" s="200"/>
      <c r="Y946" s="200"/>
      <c r="Z946" s="200"/>
      <c r="AA946" s="200"/>
      <c r="AB946" s="200"/>
      <c r="AC946" s="200"/>
      <c r="AD946" s="200"/>
      <c r="AE946" s="200"/>
      <c r="AF946" s="200"/>
    </row>
    <row r="947" spans="1:32" ht="13">
      <c r="A947" s="200"/>
      <c r="B947" s="200"/>
      <c r="C947" s="200"/>
      <c r="D947" s="200"/>
      <c r="E947" s="286"/>
      <c r="F947" s="286"/>
      <c r="G947" s="286"/>
      <c r="H947" s="200"/>
      <c r="I947" s="200"/>
      <c r="J947" s="200"/>
      <c r="K947" s="200"/>
      <c r="L947" s="200"/>
      <c r="M947" s="200"/>
      <c r="N947" s="200"/>
      <c r="O947" s="200"/>
      <c r="P947" s="200"/>
      <c r="Q947" s="200"/>
      <c r="R947" s="200"/>
      <c r="S947" s="200"/>
      <c r="T947" s="200"/>
      <c r="U947" s="200"/>
      <c r="V947" s="200"/>
      <c r="W947" s="200"/>
      <c r="X947" s="200"/>
      <c r="Y947" s="200"/>
      <c r="Z947" s="200"/>
      <c r="AA947" s="200"/>
      <c r="AB947" s="200"/>
      <c r="AC947" s="200"/>
      <c r="AD947" s="200"/>
      <c r="AE947" s="200"/>
      <c r="AF947" s="200"/>
    </row>
    <row r="948" spans="1:32" ht="13">
      <c r="A948" s="200"/>
      <c r="B948" s="200"/>
      <c r="C948" s="200"/>
      <c r="D948" s="200"/>
      <c r="E948" s="286"/>
      <c r="F948" s="286"/>
      <c r="G948" s="286"/>
      <c r="H948" s="200"/>
      <c r="I948" s="200"/>
      <c r="J948" s="200"/>
      <c r="K948" s="200"/>
      <c r="L948" s="200"/>
      <c r="M948" s="200"/>
      <c r="N948" s="200"/>
      <c r="O948" s="200"/>
      <c r="P948" s="200"/>
      <c r="Q948" s="200"/>
      <c r="R948" s="200"/>
      <c r="S948" s="200"/>
      <c r="T948" s="200"/>
      <c r="U948" s="200"/>
      <c r="V948" s="200"/>
      <c r="W948" s="200"/>
      <c r="X948" s="200"/>
      <c r="Y948" s="200"/>
      <c r="Z948" s="200"/>
      <c r="AA948" s="200"/>
      <c r="AB948" s="200"/>
      <c r="AC948" s="200"/>
      <c r="AD948" s="200"/>
      <c r="AE948" s="200"/>
      <c r="AF948" s="200"/>
    </row>
    <row r="949" spans="1:32" ht="13">
      <c r="A949" s="200"/>
      <c r="B949" s="200"/>
      <c r="C949" s="200"/>
      <c r="D949" s="200"/>
      <c r="E949" s="286"/>
      <c r="F949" s="286"/>
      <c r="G949" s="286"/>
      <c r="H949" s="200"/>
      <c r="I949" s="200"/>
      <c r="J949" s="200"/>
      <c r="K949" s="200"/>
      <c r="L949" s="200"/>
      <c r="M949" s="200"/>
      <c r="N949" s="200"/>
      <c r="O949" s="200"/>
      <c r="P949" s="200"/>
      <c r="Q949" s="200"/>
      <c r="R949" s="200"/>
      <c r="S949" s="200"/>
      <c r="T949" s="200"/>
      <c r="U949" s="200"/>
      <c r="V949" s="200"/>
      <c r="W949" s="200"/>
      <c r="X949" s="200"/>
      <c r="Y949" s="200"/>
      <c r="Z949" s="200"/>
      <c r="AA949" s="200"/>
      <c r="AB949" s="200"/>
      <c r="AC949" s="200"/>
      <c r="AD949" s="200"/>
      <c r="AE949" s="200"/>
      <c r="AF949" s="200"/>
    </row>
    <row r="950" spans="1:32" ht="13">
      <c r="A950" s="200"/>
      <c r="B950" s="200"/>
      <c r="C950" s="200"/>
      <c r="D950" s="200"/>
      <c r="E950" s="286"/>
      <c r="F950" s="286"/>
      <c r="G950" s="286"/>
      <c r="H950" s="200"/>
      <c r="I950" s="200"/>
      <c r="J950" s="200"/>
      <c r="K950" s="200"/>
      <c r="L950" s="200"/>
      <c r="M950" s="200"/>
      <c r="N950" s="200"/>
      <c r="O950" s="200"/>
      <c r="P950" s="200"/>
      <c r="Q950" s="200"/>
      <c r="R950" s="200"/>
      <c r="S950" s="200"/>
      <c r="T950" s="200"/>
      <c r="U950" s="200"/>
      <c r="V950" s="200"/>
      <c r="W950" s="200"/>
      <c r="X950" s="200"/>
      <c r="Y950" s="200"/>
      <c r="Z950" s="200"/>
      <c r="AA950" s="200"/>
      <c r="AB950" s="200"/>
      <c r="AC950" s="200"/>
      <c r="AD950" s="200"/>
      <c r="AE950" s="200"/>
      <c r="AF950" s="200"/>
    </row>
    <row r="951" spans="1:32" ht="13">
      <c r="A951" s="200"/>
      <c r="B951" s="200"/>
      <c r="C951" s="200"/>
      <c r="D951" s="200"/>
      <c r="E951" s="286"/>
      <c r="F951" s="286"/>
      <c r="G951" s="286"/>
      <c r="H951" s="200"/>
      <c r="I951" s="200"/>
      <c r="J951" s="200"/>
      <c r="K951" s="200"/>
      <c r="L951" s="200"/>
      <c r="M951" s="200"/>
      <c r="N951" s="200"/>
      <c r="O951" s="200"/>
      <c r="P951" s="200"/>
      <c r="Q951" s="200"/>
      <c r="R951" s="200"/>
      <c r="S951" s="200"/>
      <c r="T951" s="200"/>
      <c r="U951" s="200"/>
      <c r="V951" s="200"/>
      <c r="W951" s="200"/>
      <c r="X951" s="200"/>
      <c r="Y951" s="200"/>
      <c r="Z951" s="200"/>
      <c r="AA951" s="200"/>
      <c r="AB951" s="200"/>
      <c r="AC951" s="200"/>
      <c r="AD951" s="200"/>
      <c r="AE951" s="200"/>
      <c r="AF951" s="200"/>
    </row>
    <row r="952" spans="1:32" ht="13">
      <c r="A952" s="200"/>
      <c r="B952" s="200"/>
      <c r="C952" s="200"/>
      <c r="D952" s="200"/>
      <c r="E952" s="286"/>
      <c r="F952" s="286"/>
      <c r="G952" s="286"/>
      <c r="H952" s="200"/>
      <c r="I952" s="200"/>
      <c r="J952" s="200"/>
      <c r="K952" s="200"/>
      <c r="L952" s="200"/>
      <c r="M952" s="200"/>
      <c r="N952" s="200"/>
      <c r="O952" s="200"/>
      <c r="P952" s="200"/>
      <c r="Q952" s="200"/>
      <c r="R952" s="200"/>
      <c r="S952" s="200"/>
      <c r="T952" s="200"/>
      <c r="U952" s="200"/>
      <c r="V952" s="200"/>
      <c r="W952" s="200"/>
      <c r="X952" s="200"/>
      <c r="Y952" s="200"/>
      <c r="Z952" s="200"/>
      <c r="AA952" s="200"/>
      <c r="AB952" s="200"/>
      <c r="AC952" s="200"/>
      <c r="AD952" s="200"/>
      <c r="AE952" s="200"/>
      <c r="AF952" s="200"/>
    </row>
    <row r="953" spans="1:32" ht="13">
      <c r="A953" s="200"/>
      <c r="B953" s="200"/>
      <c r="C953" s="200"/>
      <c r="D953" s="200"/>
      <c r="E953" s="286"/>
      <c r="F953" s="286"/>
      <c r="G953" s="286"/>
      <c r="H953" s="200"/>
      <c r="I953" s="200"/>
      <c r="J953" s="200"/>
      <c r="K953" s="200"/>
      <c r="L953" s="200"/>
      <c r="M953" s="200"/>
      <c r="N953" s="200"/>
      <c r="O953" s="200"/>
      <c r="P953" s="200"/>
      <c r="Q953" s="200"/>
      <c r="R953" s="200"/>
      <c r="S953" s="200"/>
      <c r="T953" s="200"/>
      <c r="U953" s="200"/>
      <c r="V953" s="200"/>
      <c r="W953" s="200"/>
      <c r="X953" s="200"/>
      <c r="Y953" s="200"/>
      <c r="Z953" s="200"/>
      <c r="AA953" s="200"/>
      <c r="AB953" s="200"/>
      <c r="AC953" s="200"/>
      <c r="AD953" s="200"/>
      <c r="AE953" s="200"/>
      <c r="AF953" s="200"/>
    </row>
    <row r="954" spans="1:32" ht="13">
      <c r="A954" s="200"/>
      <c r="B954" s="200"/>
      <c r="C954" s="200"/>
      <c r="D954" s="200"/>
      <c r="E954" s="286"/>
      <c r="F954" s="286"/>
      <c r="G954" s="286"/>
      <c r="H954" s="200"/>
      <c r="I954" s="200"/>
      <c r="J954" s="200"/>
      <c r="K954" s="200"/>
      <c r="L954" s="200"/>
      <c r="M954" s="200"/>
      <c r="N954" s="200"/>
      <c r="O954" s="200"/>
      <c r="P954" s="200"/>
      <c r="Q954" s="200"/>
      <c r="R954" s="200"/>
      <c r="S954" s="200"/>
      <c r="T954" s="200"/>
      <c r="U954" s="200"/>
      <c r="V954" s="200"/>
      <c r="W954" s="200"/>
      <c r="X954" s="200"/>
      <c r="Y954" s="200"/>
      <c r="Z954" s="200"/>
      <c r="AA954" s="200"/>
      <c r="AB954" s="200"/>
      <c r="AC954" s="200"/>
      <c r="AD954" s="200"/>
      <c r="AE954" s="200"/>
      <c r="AF954" s="200"/>
    </row>
    <row r="955" spans="1:32" ht="13">
      <c r="A955" s="200"/>
      <c r="B955" s="200"/>
      <c r="C955" s="200"/>
      <c r="D955" s="200"/>
      <c r="E955" s="286"/>
      <c r="F955" s="286"/>
      <c r="G955" s="286"/>
      <c r="H955" s="200"/>
      <c r="I955" s="200"/>
      <c r="J955" s="200"/>
      <c r="K955" s="200"/>
      <c r="L955" s="200"/>
      <c r="M955" s="200"/>
      <c r="N955" s="200"/>
      <c r="O955" s="200"/>
      <c r="P955" s="200"/>
      <c r="Q955" s="200"/>
      <c r="R955" s="200"/>
      <c r="S955" s="200"/>
      <c r="T955" s="200"/>
      <c r="U955" s="200"/>
      <c r="V955" s="200"/>
      <c r="W955" s="200"/>
      <c r="X955" s="200"/>
      <c r="Y955" s="200"/>
      <c r="Z955" s="200"/>
      <c r="AA955" s="200"/>
      <c r="AB955" s="200"/>
      <c r="AC955" s="200"/>
      <c r="AD955" s="200"/>
      <c r="AE955" s="200"/>
      <c r="AF955" s="200"/>
    </row>
    <row r="956" spans="1:32" ht="13">
      <c r="A956" s="200"/>
      <c r="B956" s="200"/>
      <c r="C956" s="200"/>
      <c r="D956" s="200"/>
      <c r="E956" s="286"/>
      <c r="F956" s="286"/>
      <c r="G956" s="286"/>
      <c r="H956" s="200"/>
      <c r="I956" s="200"/>
      <c r="J956" s="200"/>
      <c r="K956" s="200"/>
      <c r="L956" s="200"/>
      <c r="M956" s="200"/>
      <c r="N956" s="200"/>
      <c r="O956" s="200"/>
      <c r="P956" s="200"/>
      <c r="Q956" s="200"/>
      <c r="R956" s="200"/>
      <c r="S956" s="200"/>
      <c r="T956" s="200"/>
      <c r="U956" s="200"/>
      <c r="V956" s="200"/>
      <c r="W956" s="200"/>
      <c r="X956" s="200"/>
      <c r="Y956" s="200"/>
      <c r="Z956" s="200"/>
      <c r="AA956" s="200"/>
      <c r="AB956" s="200"/>
      <c r="AC956" s="200"/>
      <c r="AD956" s="200"/>
      <c r="AE956" s="200"/>
      <c r="AF956" s="200"/>
    </row>
    <row r="957" spans="1:32" ht="13">
      <c r="A957" s="200"/>
      <c r="B957" s="200"/>
      <c r="C957" s="200"/>
      <c r="D957" s="200"/>
      <c r="E957" s="286"/>
      <c r="F957" s="286"/>
      <c r="G957" s="286"/>
      <c r="H957" s="200"/>
      <c r="I957" s="200"/>
      <c r="J957" s="200"/>
      <c r="K957" s="200"/>
      <c r="L957" s="200"/>
      <c r="M957" s="200"/>
      <c r="N957" s="200"/>
      <c r="O957" s="200"/>
      <c r="P957" s="200"/>
      <c r="Q957" s="200"/>
      <c r="R957" s="200"/>
      <c r="S957" s="200"/>
      <c r="T957" s="200"/>
      <c r="U957" s="200"/>
      <c r="V957" s="200"/>
      <c r="W957" s="200"/>
      <c r="X957" s="200"/>
      <c r="Y957" s="200"/>
      <c r="Z957" s="200"/>
      <c r="AA957" s="200"/>
      <c r="AB957" s="200"/>
      <c r="AC957" s="200"/>
      <c r="AD957" s="200"/>
      <c r="AE957" s="200"/>
      <c r="AF957" s="200"/>
    </row>
    <row r="958" spans="1:32" ht="13">
      <c r="A958" s="200"/>
      <c r="B958" s="200"/>
      <c r="C958" s="200"/>
      <c r="D958" s="200"/>
      <c r="E958" s="286"/>
      <c r="F958" s="286"/>
      <c r="G958" s="286"/>
      <c r="H958" s="200"/>
      <c r="I958" s="200"/>
      <c r="J958" s="200"/>
      <c r="K958" s="200"/>
      <c r="L958" s="200"/>
      <c r="M958" s="200"/>
      <c r="N958" s="200"/>
      <c r="O958" s="200"/>
      <c r="P958" s="200"/>
      <c r="Q958" s="200"/>
      <c r="R958" s="200"/>
      <c r="S958" s="200"/>
      <c r="T958" s="200"/>
      <c r="U958" s="200"/>
      <c r="V958" s="200"/>
      <c r="W958" s="200"/>
      <c r="X958" s="200"/>
      <c r="Y958" s="200"/>
      <c r="Z958" s="200"/>
      <c r="AA958" s="200"/>
      <c r="AB958" s="200"/>
      <c r="AC958" s="200"/>
      <c r="AD958" s="200"/>
      <c r="AE958" s="200"/>
      <c r="AF958" s="200"/>
    </row>
    <row r="959" spans="1:32" ht="13">
      <c r="A959" s="200"/>
      <c r="B959" s="200"/>
      <c r="C959" s="200"/>
      <c r="D959" s="200"/>
      <c r="E959" s="286"/>
      <c r="F959" s="286"/>
      <c r="G959" s="286"/>
      <c r="H959" s="200"/>
      <c r="I959" s="200"/>
      <c r="J959" s="200"/>
      <c r="K959" s="200"/>
      <c r="L959" s="200"/>
      <c r="M959" s="200"/>
      <c r="N959" s="200"/>
      <c r="O959" s="200"/>
      <c r="P959" s="200"/>
      <c r="Q959" s="200"/>
      <c r="R959" s="200"/>
      <c r="S959" s="200"/>
      <c r="T959" s="200"/>
      <c r="U959" s="200"/>
      <c r="V959" s="200"/>
      <c r="W959" s="200"/>
      <c r="X959" s="200"/>
      <c r="Y959" s="200"/>
      <c r="Z959" s="200"/>
      <c r="AA959" s="200"/>
      <c r="AB959" s="200"/>
      <c r="AC959" s="200"/>
      <c r="AD959" s="200"/>
      <c r="AE959" s="200"/>
      <c r="AF959" s="200"/>
    </row>
    <row r="960" spans="1:32" ht="13">
      <c r="A960" s="200"/>
      <c r="B960" s="200"/>
      <c r="C960" s="200"/>
      <c r="D960" s="200"/>
      <c r="E960" s="286"/>
      <c r="F960" s="286"/>
      <c r="G960" s="286"/>
      <c r="H960" s="200"/>
      <c r="I960" s="200"/>
      <c r="J960" s="200"/>
      <c r="K960" s="200"/>
      <c r="L960" s="200"/>
      <c r="M960" s="200"/>
      <c r="N960" s="200"/>
      <c r="O960" s="200"/>
      <c r="P960" s="200"/>
      <c r="Q960" s="200"/>
      <c r="R960" s="200"/>
      <c r="S960" s="200"/>
      <c r="T960" s="200"/>
      <c r="U960" s="200"/>
      <c r="V960" s="200"/>
      <c r="W960" s="200"/>
      <c r="X960" s="200"/>
      <c r="Y960" s="200"/>
      <c r="Z960" s="200"/>
      <c r="AA960" s="200"/>
      <c r="AB960" s="200"/>
      <c r="AC960" s="200"/>
      <c r="AD960" s="200"/>
      <c r="AE960" s="200"/>
      <c r="AF960" s="200"/>
    </row>
    <row r="961" spans="1:32" ht="13">
      <c r="A961" s="200"/>
      <c r="B961" s="200"/>
      <c r="C961" s="200"/>
      <c r="D961" s="200"/>
      <c r="E961" s="286"/>
      <c r="F961" s="286"/>
      <c r="G961" s="286"/>
      <c r="H961" s="200"/>
      <c r="I961" s="200"/>
      <c r="J961" s="200"/>
      <c r="K961" s="200"/>
      <c r="L961" s="200"/>
      <c r="M961" s="200"/>
      <c r="N961" s="200"/>
      <c r="O961" s="200"/>
      <c r="P961" s="200"/>
      <c r="Q961" s="200"/>
      <c r="R961" s="200"/>
      <c r="S961" s="200"/>
      <c r="T961" s="200"/>
      <c r="U961" s="200"/>
      <c r="V961" s="200"/>
      <c r="W961" s="200"/>
      <c r="X961" s="200"/>
      <c r="Y961" s="200"/>
      <c r="Z961" s="200"/>
      <c r="AA961" s="200"/>
      <c r="AB961" s="200"/>
      <c r="AC961" s="200"/>
      <c r="AD961" s="200"/>
      <c r="AE961" s="200"/>
      <c r="AF961" s="200"/>
    </row>
    <row r="962" spans="1:32" ht="13">
      <c r="A962" s="200"/>
      <c r="B962" s="200"/>
      <c r="C962" s="200"/>
      <c r="D962" s="200"/>
      <c r="E962" s="286"/>
      <c r="F962" s="286"/>
      <c r="G962" s="286"/>
      <c r="H962" s="200"/>
      <c r="I962" s="200"/>
      <c r="J962" s="200"/>
      <c r="K962" s="200"/>
      <c r="L962" s="200"/>
      <c r="M962" s="200"/>
      <c r="N962" s="200"/>
      <c r="O962" s="200"/>
      <c r="P962" s="200"/>
      <c r="Q962" s="200"/>
      <c r="R962" s="200"/>
      <c r="S962" s="200"/>
      <c r="T962" s="200"/>
      <c r="U962" s="200"/>
      <c r="V962" s="200"/>
      <c r="W962" s="200"/>
      <c r="X962" s="200"/>
      <c r="Y962" s="200"/>
      <c r="Z962" s="200"/>
      <c r="AA962" s="200"/>
      <c r="AB962" s="200"/>
      <c r="AC962" s="200"/>
      <c r="AD962" s="200"/>
      <c r="AE962" s="200"/>
      <c r="AF962" s="200"/>
    </row>
    <row r="963" spans="1:32" ht="13">
      <c r="A963" s="200"/>
      <c r="B963" s="200"/>
      <c r="C963" s="200"/>
      <c r="D963" s="200"/>
      <c r="E963" s="286"/>
      <c r="F963" s="286"/>
      <c r="G963" s="286"/>
      <c r="H963" s="200"/>
      <c r="I963" s="200"/>
      <c r="J963" s="200"/>
      <c r="K963" s="200"/>
      <c r="L963" s="200"/>
      <c r="M963" s="200"/>
      <c r="N963" s="200"/>
      <c r="O963" s="200"/>
      <c r="P963" s="200"/>
      <c r="Q963" s="200"/>
      <c r="R963" s="200"/>
      <c r="S963" s="200"/>
      <c r="T963" s="200"/>
      <c r="U963" s="200"/>
      <c r="V963" s="200"/>
      <c r="W963" s="200"/>
      <c r="X963" s="200"/>
      <c r="Y963" s="200"/>
      <c r="Z963" s="200"/>
      <c r="AA963" s="200"/>
      <c r="AB963" s="200"/>
      <c r="AC963" s="200"/>
      <c r="AD963" s="200"/>
      <c r="AE963" s="200"/>
      <c r="AF963" s="200"/>
    </row>
    <row r="964" spans="1:32" ht="13">
      <c r="A964" s="200"/>
      <c r="B964" s="200"/>
      <c r="C964" s="200"/>
      <c r="D964" s="200"/>
      <c r="E964" s="286"/>
      <c r="F964" s="286"/>
      <c r="G964" s="286"/>
      <c r="H964" s="200"/>
      <c r="I964" s="200"/>
      <c r="J964" s="200"/>
      <c r="K964" s="200"/>
      <c r="L964" s="200"/>
      <c r="M964" s="200"/>
      <c r="N964" s="200"/>
      <c r="O964" s="200"/>
      <c r="P964" s="200"/>
      <c r="Q964" s="200"/>
      <c r="R964" s="200"/>
      <c r="S964" s="200"/>
      <c r="T964" s="200"/>
      <c r="U964" s="200"/>
      <c r="V964" s="200"/>
      <c r="W964" s="200"/>
      <c r="X964" s="200"/>
      <c r="Y964" s="200"/>
      <c r="Z964" s="200"/>
      <c r="AA964" s="200"/>
      <c r="AB964" s="200"/>
      <c r="AC964" s="200"/>
      <c r="AD964" s="200"/>
      <c r="AE964" s="200"/>
      <c r="AF964" s="200"/>
    </row>
    <row r="965" spans="1:32" ht="13">
      <c r="A965" s="200"/>
      <c r="B965" s="200"/>
      <c r="C965" s="200"/>
      <c r="D965" s="200"/>
      <c r="E965" s="286"/>
      <c r="F965" s="286"/>
      <c r="G965" s="286"/>
      <c r="H965" s="200"/>
      <c r="I965" s="200"/>
      <c r="J965" s="200"/>
      <c r="K965" s="200"/>
      <c r="L965" s="200"/>
      <c r="M965" s="200"/>
      <c r="N965" s="200"/>
      <c r="O965" s="200"/>
      <c r="P965" s="200"/>
      <c r="Q965" s="200"/>
      <c r="R965" s="200"/>
      <c r="S965" s="200"/>
      <c r="T965" s="200"/>
      <c r="U965" s="200"/>
      <c r="V965" s="200"/>
      <c r="W965" s="200"/>
      <c r="X965" s="200"/>
      <c r="Y965" s="200"/>
      <c r="Z965" s="200"/>
      <c r="AA965" s="200"/>
      <c r="AB965" s="200"/>
      <c r="AC965" s="200"/>
      <c r="AD965" s="200"/>
      <c r="AE965" s="200"/>
      <c r="AF965" s="200"/>
    </row>
    <row r="966" spans="1:32" ht="13">
      <c r="A966" s="200"/>
      <c r="B966" s="200"/>
      <c r="C966" s="200"/>
      <c r="D966" s="200"/>
      <c r="E966" s="286"/>
      <c r="F966" s="286"/>
      <c r="G966" s="286"/>
      <c r="H966" s="200"/>
      <c r="I966" s="200"/>
      <c r="J966" s="200"/>
      <c r="K966" s="200"/>
      <c r="L966" s="200"/>
      <c r="M966" s="200"/>
      <c r="N966" s="200"/>
      <c r="O966" s="200"/>
      <c r="P966" s="200"/>
      <c r="Q966" s="200"/>
      <c r="R966" s="200"/>
      <c r="S966" s="200"/>
      <c r="T966" s="200"/>
      <c r="U966" s="200"/>
      <c r="V966" s="200"/>
      <c r="W966" s="200"/>
      <c r="X966" s="200"/>
      <c r="Y966" s="200"/>
      <c r="Z966" s="200"/>
      <c r="AA966" s="200"/>
      <c r="AB966" s="200"/>
      <c r="AC966" s="200"/>
      <c r="AD966" s="200"/>
      <c r="AE966" s="200"/>
      <c r="AF966" s="200"/>
    </row>
    <row r="967" spans="1:32" ht="13">
      <c r="A967" s="200"/>
      <c r="B967" s="200"/>
      <c r="C967" s="200"/>
      <c r="D967" s="200"/>
      <c r="E967" s="286"/>
      <c r="F967" s="286"/>
      <c r="G967" s="286"/>
      <c r="H967" s="200"/>
      <c r="I967" s="200"/>
      <c r="J967" s="200"/>
      <c r="K967" s="200"/>
      <c r="L967" s="200"/>
      <c r="M967" s="200"/>
      <c r="N967" s="200"/>
      <c r="O967" s="200"/>
      <c r="P967" s="200"/>
      <c r="Q967" s="200"/>
      <c r="R967" s="200"/>
      <c r="S967" s="200"/>
      <c r="T967" s="200"/>
      <c r="U967" s="200"/>
      <c r="V967" s="200"/>
      <c r="W967" s="200"/>
      <c r="X967" s="200"/>
      <c r="Y967" s="200"/>
      <c r="Z967" s="200"/>
      <c r="AA967" s="200"/>
      <c r="AB967" s="200"/>
      <c r="AC967" s="200"/>
      <c r="AD967" s="200"/>
      <c r="AE967" s="200"/>
      <c r="AF967" s="200"/>
    </row>
    <row r="968" spans="1:32" ht="13">
      <c r="A968" s="200"/>
      <c r="B968" s="200"/>
      <c r="C968" s="200"/>
      <c r="D968" s="200"/>
      <c r="E968" s="286"/>
      <c r="F968" s="286"/>
      <c r="G968" s="286"/>
      <c r="H968" s="200"/>
      <c r="I968" s="200"/>
      <c r="J968" s="200"/>
      <c r="K968" s="200"/>
      <c r="L968" s="200"/>
      <c r="M968" s="200"/>
      <c r="N968" s="200"/>
      <c r="O968" s="200"/>
      <c r="P968" s="200"/>
      <c r="Q968" s="200"/>
      <c r="R968" s="200"/>
      <c r="S968" s="200"/>
      <c r="T968" s="200"/>
      <c r="U968" s="200"/>
      <c r="V968" s="200"/>
      <c r="W968" s="200"/>
      <c r="X968" s="200"/>
      <c r="Y968" s="200"/>
      <c r="Z968" s="200"/>
      <c r="AA968" s="200"/>
      <c r="AB968" s="200"/>
      <c r="AC968" s="200"/>
      <c r="AD968" s="200"/>
      <c r="AE968" s="200"/>
      <c r="AF968" s="200"/>
    </row>
    <row r="969" spans="1:32" ht="13">
      <c r="A969" s="200"/>
      <c r="B969" s="200"/>
      <c r="C969" s="200"/>
      <c r="D969" s="200"/>
      <c r="E969" s="286"/>
      <c r="F969" s="286"/>
      <c r="G969" s="286"/>
      <c r="H969" s="200"/>
      <c r="I969" s="200"/>
      <c r="J969" s="200"/>
      <c r="K969" s="200"/>
      <c r="L969" s="200"/>
      <c r="M969" s="200"/>
      <c r="N969" s="200"/>
      <c r="O969" s="200"/>
      <c r="P969" s="200"/>
      <c r="Q969" s="200"/>
      <c r="R969" s="200"/>
      <c r="S969" s="200"/>
      <c r="T969" s="200"/>
      <c r="U969" s="200"/>
      <c r="V969" s="200"/>
      <c r="W969" s="200"/>
      <c r="X969" s="200"/>
      <c r="Y969" s="200"/>
      <c r="Z969" s="200"/>
      <c r="AA969" s="200"/>
      <c r="AB969" s="200"/>
      <c r="AC969" s="200"/>
      <c r="AD969" s="200"/>
      <c r="AE969" s="200"/>
      <c r="AF969" s="200"/>
    </row>
    <row r="970" spans="1:32" ht="13">
      <c r="A970" s="200"/>
      <c r="B970" s="200"/>
      <c r="C970" s="200"/>
      <c r="D970" s="200"/>
      <c r="E970" s="286"/>
      <c r="F970" s="286"/>
      <c r="G970" s="286"/>
      <c r="H970" s="200"/>
      <c r="I970" s="200"/>
      <c r="J970" s="200"/>
      <c r="K970" s="200"/>
      <c r="L970" s="200"/>
      <c r="M970" s="200"/>
      <c r="N970" s="200"/>
      <c r="O970" s="200"/>
      <c r="P970" s="200"/>
      <c r="Q970" s="200"/>
      <c r="R970" s="200"/>
      <c r="S970" s="200"/>
      <c r="T970" s="200"/>
      <c r="U970" s="200"/>
      <c r="V970" s="200"/>
      <c r="W970" s="200"/>
      <c r="X970" s="200"/>
      <c r="Y970" s="200"/>
      <c r="Z970" s="200"/>
      <c r="AA970" s="200"/>
      <c r="AB970" s="200"/>
      <c r="AC970" s="200"/>
      <c r="AD970" s="200"/>
      <c r="AE970" s="200"/>
      <c r="AF970" s="200"/>
    </row>
    <row r="971" spans="1:32" ht="13">
      <c r="A971" s="200"/>
      <c r="B971" s="200"/>
      <c r="C971" s="200"/>
      <c r="D971" s="200"/>
      <c r="E971" s="286"/>
      <c r="F971" s="286"/>
      <c r="G971" s="286"/>
      <c r="H971" s="200"/>
      <c r="I971" s="200"/>
      <c r="J971" s="200"/>
      <c r="K971" s="200"/>
      <c r="L971" s="200"/>
      <c r="M971" s="200"/>
      <c r="N971" s="200"/>
      <c r="O971" s="200"/>
      <c r="P971" s="200"/>
      <c r="Q971" s="200"/>
      <c r="R971" s="200"/>
      <c r="S971" s="200"/>
      <c r="T971" s="200"/>
      <c r="U971" s="200"/>
      <c r="V971" s="200"/>
      <c r="W971" s="200"/>
      <c r="X971" s="200"/>
      <c r="Y971" s="200"/>
      <c r="Z971" s="200"/>
      <c r="AA971" s="200"/>
      <c r="AB971" s="200"/>
      <c r="AC971" s="200"/>
      <c r="AD971" s="200"/>
      <c r="AE971" s="200"/>
      <c r="AF971" s="200"/>
    </row>
    <row r="972" spans="1:32" ht="13">
      <c r="A972" s="200"/>
      <c r="B972" s="200"/>
      <c r="C972" s="200"/>
      <c r="D972" s="200"/>
      <c r="E972" s="286"/>
      <c r="F972" s="286"/>
      <c r="G972" s="286"/>
      <c r="H972" s="200"/>
      <c r="I972" s="200"/>
      <c r="J972" s="200"/>
      <c r="K972" s="200"/>
      <c r="L972" s="200"/>
      <c r="M972" s="200"/>
      <c r="N972" s="200"/>
      <c r="O972" s="200"/>
      <c r="P972" s="200"/>
      <c r="Q972" s="200"/>
      <c r="R972" s="200"/>
      <c r="S972" s="200"/>
      <c r="T972" s="200"/>
      <c r="U972" s="200"/>
      <c r="V972" s="200"/>
      <c r="W972" s="200"/>
      <c r="X972" s="200"/>
      <c r="Y972" s="200"/>
      <c r="Z972" s="200"/>
      <c r="AA972" s="200"/>
      <c r="AB972" s="200"/>
      <c r="AC972" s="200"/>
      <c r="AD972" s="200"/>
      <c r="AE972" s="200"/>
      <c r="AF972" s="200"/>
    </row>
    <row r="973" spans="1:32" ht="13">
      <c r="A973" s="200"/>
      <c r="B973" s="200"/>
      <c r="C973" s="200"/>
      <c r="D973" s="200"/>
      <c r="E973" s="286"/>
      <c r="F973" s="286"/>
      <c r="G973" s="286"/>
      <c r="H973" s="200"/>
      <c r="I973" s="200"/>
      <c r="J973" s="200"/>
      <c r="K973" s="200"/>
      <c r="L973" s="200"/>
      <c r="M973" s="200"/>
      <c r="N973" s="200"/>
      <c r="O973" s="200"/>
      <c r="P973" s="200"/>
      <c r="Q973" s="200"/>
      <c r="R973" s="200"/>
      <c r="S973" s="200"/>
      <c r="T973" s="200"/>
      <c r="U973" s="200"/>
      <c r="V973" s="200"/>
      <c r="W973" s="200"/>
      <c r="X973" s="200"/>
      <c r="Y973" s="200"/>
      <c r="Z973" s="200"/>
      <c r="AA973" s="200"/>
      <c r="AB973" s="200"/>
      <c r="AC973" s="200"/>
      <c r="AD973" s="200"/>
      <c r="AE973" s="200"/>
      <c r="AF973" s="200"/>
    </row>
    <row r="974" spans="1:32" ht="13">
      <c r="A974" s="200"/>
      <c r="B974" s="200"/>
      <c r="C974" s="200"/>
      <c r="D974" s="200"/>
      <c r="E974" s="286"/>
      <c r="F974" s="286"/>
      <c r="G974" s="286"/>
      <c r="H974" s="200"/>
      <c r="I974" s="200"/>
      <c r="J974" s="200"/>
      <c r="K974" s="200"/>
      <c r="L974" s="200"/>
      <c r="M974" s="200"/>
      <c r="N974" s="200"/>
      <c r="O974" s="200"/>
      <c r="P974" s="200"/>
      <c r="Q974" s="200"/>
      <c r="R974" s="200"/>
      <c r="S974" s="200"/>
      <c r="T974" s="200"/>
      <c r="U974" s="200"/>
      <c r="V974" s="200"/>
      <c r="W974" s="200"/>
      <c r="X974" s="200"/>
      <c r="Y974" s="200"/>
      <c r="Z974" s="200"/>
      <c r="AA974" s="200"/>
      <c r="AB974" s="200"/>
      <c r="AC974" s="200"/>
      <c r="AD974" s="200"/>
      <c r="AE974" s="200"/>
      <c r="AF974" s="200"/>
    </row>
    <row r="975" spans="1:32" ht="13">
      <c r="A975" s="200"/>
      <c r="B975" s="200"/>
      <c r="C975" s="200"/>
      <c r="D975" s="200"/>
      <c r="E975" s="286"/>
      <c r="F975" s="286"/>
      <c r="G975" s="286"/>
      <c r="H975" s="200"/>
      <c r="I975" s="200"/>
      <c r="J975" s="200"/>
      <c r="K975" s="200"/>
      <c r="L975" s="200"/>
      <c r="M975" s="200"/>
      <c r="N975" s="200"/>
      <c r="O975" s="200"/>
      <c r="P975" s="200"/>
      <c r="Q975" s="200"/>
      <c r="R975" s="200"/>
      <c r="S975" s="200"/>
      <c r="T975" s="200"/>
      <c r="U975" s="200"/>
      <c r="V975" s="200"/>
      <c r="W975" s="200"/>
      <c r="X975" s="200"/>
      <c r="Y975" s="200"/>
      <c r="Z975" s="200"/>
      <c r="AA975" s="200"/>
      <c r="AB975" s="200"/>
      <c r="AC975" s="200"/>
      <c r="AD975" s="200"/>
      <c r="AE975" s="200"/>
      <c r="AF975" s="200"/>
    </row>
    <row r="976" spans="1:32" ht="13">
      <c r="A976" s="200"/>
      <c r="B976" s="200"/>
      <c r="C976" s="200"/>
      <c r="D976" s="200"/>
      <c r="E976" s="286"/>
      <c r="F976" s="286"/>
      <c r="G976" s="286"/>
      <c r="H976" s="200"/>
      <c r="I976" s="200"/>
      <c r="J976" s="200"/>
      <c r="K976" s="200"/>
      <c r="L976" s="200"/>
      <c r="M976" s="200"/>
      <c r="N976" s="200"/>
      <c r="O976" s="200"/>
      <c r="P976" s="200"/>
      <c r="Q976" s="200"/>
      <c r="R976" s="200"/>
      <c r="S976" s="200"/>
      <c r="T976" s="200"/>
      <c r="U976" s="200"/>
      <c r="V976" s="200"/>
      <c r="W976" s="200"/>
      <c r="X976" s="200"/>
      <c r="Y976" s="200"/>
      <c r="Z976" s="200"/>
      <c r="AA976" s="200"/>
      <c r="AB976" s="200"/>
      <c r="AC976" s="200"/>
      <c r="AD976" s="200"/>
      <c r="AE976" s="200"/>
      <c r="AF976" s="200"/>
    </row>
    <row r="977" spans="1:32" ht="13">
      <c r="A977" s="200"/>
      <c r="B977" s="200"/>
      <c r="C977" s="200"/>
      <c r="D977" s="200"/>
      <c r="E977" s="286"/>
      <c r="F977" s="286"/>
      <c r="G977" s="286"/>
      <c r="H977" s="200"/>
      <c r="I977" s="200"/>
      <c r="J977" s="200"/>
      <c r="K977" s="200"/>
      <c r="L977" s="200"/>
      <c r="M977" s="200"/>
      <c r="N977" s="200"/>
      <c r="O977" s="200"/>
      <c r="P977" s="200"/>
      <c r="Q977" s="200"/>
      <c r="R977" s="200"/>
      <c r="S977" s="200"/>
      <c r="T977" s="200"/>
      <c r="U977" s="200"/>
      <c r="V977" s="200"/>
      <c r="W977" s="200"/>
      <c r="X977" s="200"/>
      <c r="Y977" s="200"/>
      <c r="Z977" s="200"/>
      <c r="AA977" s="200"/>
      <c r="AB977" s="200"/>
      <c r="AC977" s="200"/>
      <c r="AD977" s="200"/>
      <c r="AE977" s="200"/>
      <c r="AF977" s="200"/>
    </row>
    <row r="978" spans="1:32" ht="13">
      <c r="A978" s="200"/>
      <c r="B978" s="200"/>
      <c r="C978" s="200"/>
      <c r="D978" s="200"/>
      <c r="E978" s="286"/>
      <c r="F978" s="286"/>
      <c r="G978" s="286"/>
      <c r="H978" s="200"/>
      <c r="I978" s="200"/>
      <c r="J978" s="200"/>
      <c r="K978" s="200"/>
      <c r="L978" s="200"/>
      <c r="M978" s="200"/>
      <c r="N978" s="200"/>
      <c r="O978" s="200"/>
      <c r="P978" s="200"/>
      <c r="Q978" s="200"/>
      <c r="R978" s="200"/>
      <c r="S978" s="200"/>
      <c r="T978" s="200"/>
      <c r="U978" s="200"/>
      <c r="V978" s="200"/>
      <c r="W978" s="200"/>
      <c r="X978" s="200"/>
      <c r="Y978" s="200"/>
      <c r="Z978" s="200"/>
      <c r="AA978" s="200"/>
      <c r="AB978" s="200"/>
      <c r="AC978" s="200"/>
      <c r="AD978" s="200"/>
      <c r="AE978" s="200"/>
      <c r="AF978" s="200"/>
    </row>
    <row r="979" spans="1:32" ht="13">
      <c r="A979" s="200"/>
      <c r="B979" s="200"/>
      <c r="C979" s="200"/>
      <c r="D979" s="200"/>
      <c r="E979" s="286"/>
      <c r="F979" s="286"/>
      <c r="G979" s="286"/>
      <c r="H979" s="200"/>
      <c r="I979" s="200"/>
      <c r="J979" s="200"/>
      <c r="K979" s="200"/>
      <c r="L979" s="200"/>
      <c r="M979" s="200"/>
      <c r="N979" s="200"/>
      <c r="O979" s="200"/>
      <c r="P979" s="200"/>
      <c r="Q979" s="200"/>
      <c r="R979" s="200"/>
      <c r="S979" s="200"/>
      <c r="T979" s="200"/>
      <c r="U979" s="200"/>
      <c r="V979" s="200"/>
      <c r="W979" s="200"/>
      <c r="X979" s="200"/>
      <c r="Y979" s="200"/>
      <c r="Z979" s="200"/>
      <c r="AA979" s="200"/>
      <c r="AB979" s="200"/>
      <c r="AC979" s="200"/>
      <c r="AD979" s="200"/>
      <c r="AE979" s="200"/>
      <c r="AF979" s="200"/>
    </row>
    <row r="980" spans="1:32" ht="13">
      <c r="A980" s="200"/>
      <c r="B980" s="200"/>
      <c r="C980" s="200"/>
      <c r="D980" s="200"/>
      <c r="E980" s="286"/>
      <c r="F980" s="286"/>
      <c r="G980" s="286"/>
      <c r="H980" s="200"/>
      <c r="I980" s="200"/>
      <c r="J980" s="200"/>
      <c r="K980" s="200"/>
      <c r="L980" s="200"/>
      <c r="M980" s="200"/>
      <c r="N980" s="200"/>
      <c r="O980" s="200"/>
      <c r="P980" s="200"/>
      <c r="Q980" s="200"/>
      <c r="R980" s="200"/>
      <c r="S980" s="200"/>
      <c r="T980" s="200"/>
      <c r="U980" s="200"/>
      <c r="V980" s="200"/>
      <c r="W980" s="200"/>
      <c r="X980" s="200"/>
      <c r="Y980" s="200"/>
      <c r="Z980" s="200"/>
      <c r="AA980" s="200"/>
      <c r="AB980" s="200"/>
      <c r="AC980" s="200"/>
      <c r="AD980" s="200"/>
      <c r="AE980" s="200"/>
      <c r="AF980" s="200"/>
    </row>
    <row r="981" spans="1:32" ht="13">
      <c r="A981" s="200"/>
      <c r="B981" s="200"/>
      <c r="C981" s="200"/>
      <c r="D981" s="200"/>
      <c r="E981" s="286"/>
      <c r="F981" s="286"/>
      <c r="G981" s="286"/>
      <c r="H981" s="200"/>
      <c r="I981" s="200"/>
      <c r="J981" s="200"/>
      <c r="K981" s="200"/>
      <c r="L981" s="200"/>
      <c r="M981" s="200"/>
      <c r="N981" s="200"/>
      <c r="O981" s="200"/>
      <c r="P981" s="200"/>
      <c r="Q981" s="200"/>
      <c r="R981" s="200"/>
      <c r="S981" s="200"/>
      <c r="T981" s="200"/>
      <c r="U981" s="200"/>
      <c r="V981" s="200"/>
      <c r="W981" s="200"/>
      <c r="X981" s="200"/>
      <c r="Y981" s="200"/>
      <c r="Z981" s="200"/>
      <c r="AA981" s="200"/>
      <c r="AB981" s="200"/>
      <c r="AC981" s="200"/>
      <c r="AD981" s="200"/>
      <c r="AE981" s="200"/>
      <c r="AF981" s="200"/>
    </row>
    <row r="982" spans="1:32" ht="13">
      <c r="A982" s="200"/>
      <c r="B982" s="200"/>
      <c r="C982" s="200"/>
      <c r="D982" s="200"/>
      <c r="E982" s="286"/>
      <c r="F982" s="286"/>
      <c r="G982" s="286"/>
      <c r="H982" s="200"/>
      <c r="I982" s="200"/>
      <c r="J982" s="200"/>
      <c r="K982" s="200"/>
      <c r="L982" s="200"/>
      <c r="M982" s="200"/>
      <c r="N982" s="200"/>
      <c r="O982" s="200"/>
      <c r="P982" s="200"/>
      <c r="Q982" s="200"/>
      <c r="R982" s="200"/>
      <c r="S982" s="200"/>
      <c r="T982" s="200"/>
      <c r="U982" s="200"/>
      <c r="V982" s="200"/>
      <c r="W982" s="200"/>
      <c r="X982" s="200"/>
      <c r="Y982" s="200"/>
      <c r="Z982" s="200"/>
      <c r="AA982" s="200"/>
      <c r="AB982" s="200"/>
      <c r="AC982" s="200"/>
      <c r="AD982" s="200"/>
      <c r="AE982" s="200"/>
      <c r="AF982" s="200"/>
    </row>
    <row r="983" spans="1:32" ht="13">
      <c r="A983" s="200"/>
      <c r="B983" s="200"/>
      <c r="C983" s="200"/>
      <c r="D983" s="200"/>
      <c r="E983" s="286"/>
      <c r="F983" s="286"/>
      <c r="G983" s="286"/>
      <c r="H983" s="200"/>
      <c r="I983" s="200"/>
      <c r="J983" s="200"/>
      <c r="K983" s="200"/>
      <c r="L983" s="200"/>
      <c r="M983" s="200"/>
      <c r="N983" s="200"/>
      <c r="O983" s="200"/>
      <c r="P983" s="200"/>
      <c r="Q983" s="200"/>
      <c r="R983" s="200"/>
      <c r="S983" s="200"/>
      <c r="T983" s="200"/>
      <c r="U983" s="200"/>
      <c r="V983" s="200"/>
      <c r="W983" s="200"/>
      <c r="X983" s="200"/>
      <c r="Y983" s="200"/>
      <c r="Z983" s="200"/>
      <c r="AA983" s="200"/>
      <c r="AB983" s="200"/>
      <c r="AC983" s="200"/>
      <c r="AD983" s="200"/>
      <c r="AE983" s="200"/>
      <c r="AF983" s="200"/>
    </row>
    <row r="984" spans="1:32" ht="13">
      <c r="A984" s="200"/>
      <c r="B984" s="200"/>
      <c r="C984" s="200"/>
      <c r="D984" s="200"/>
      <c r="E984" s="286"/>
      <c r="F984" s="286"/>
      <c r="G984" s="286"/>
      <c r="H984" s="200"/>
      <c r="I984" s="200"/>
      <c r="J984" s="200"/>
      <c r="K984" s="200"/>
      <c r="L984" s="200"/>
      <c r="M984" s="200"/>
      <c r="N984" s="200"/>
      <c r="O984" s="200"/>
      <c r="P984" s="200"/>
      <c r="Q984" s="200"/>
      <c r="R984" s="200"/>
      <c r="S984" s="200"/>
      <c r="T984" s="200"/>
      <c r="U984" s="200"/>
      <c r="V984" s="200"/>
      <c r="W984" s="200"/>
      <c r="X984" s="200"/>
      <c r="Y984" s="200"/>
      <c r="Z984" s="200"/>
      <c r="AA984" s="200"/>
      <c r="AB984" s="200"/>
      <c r="AC984" s="200"/>
      <c r="AD984" s="200"/>
      <c r="AE984" s="200"/>
      <c r="AF984" s="200"/>
    </row>
    <row r="985" spans="1:32" ht="13">
      <c r="A985" s="200"/>
      <c r="B985" s="200"/>
      <c r="C985" s="200"/>
      <c r="D985" s="200"/>
      <c r="E985" s="286"/>
      <c r="F985" s="286"/>
      <c r="G985" s="286"/>
      <c r="H985" s="200"/>
      <c r="I985" s="200"/>
      <c r="J985" s="200"/>
      <c r="K985" s="200"/>
      <c r="L985" s="200"/>
      <c r="M985" s="200"/>
      <c r="N985" s="200"/>
      <c r="O985" s="200"/>
      <c r="P985" s="200"/>
      <c r="Q985" s="200"/>
      <c r="R985" s="200"/>
      <c r="S985" s="200"/>
      <c r="T985" s="200"/>
      <c r="U985" s="200"/>
      <c r="V985" s="200"/>
      <c r="W985" s="200"/>
      <c r="X985" s="200"/>
      <c r="Y985" s="200"/>
      <c r="Z985" s="200"/>
      <c r="AA985" s="200"/>
      <c r="AB985" s="200"/>
      <c r="AC985" s="200"/>
      <c r="AD985" s="200"/>
      <c r="AE985" s="200"/>
      <c r="AF985" s="200"/>
    </row>
    <row r="986" spans="1:32" ht="13">
      <c r="A986" s="200"/>
      <c r="B986" s="200"/>
      <c r="C986" s="200"/>
      <c r="D986" s="200"/>
      <c r="E986" s="286"/>
      <c r="F986" s="286"/>
      <c r="G986" s="286"/>
      <c r="H986" s="200"/>
      <c r="I986" s="200"/>
      <c r="J986" s="200"/>
      <c r="K986" s="200"/>
      <c r="L986" s="200"/>
      <c r="M986" s="200"/>
      <c r="N986" s="200"/>
      <c r="O986" s="200"/>
      <c r="P986" s="200"/>
      <c r="Q986" s="200"/>
      <c r="R986" s="200"/>
      <c r="S986" s="200"/>
      <c r="T986" s="200"/>
      <c r="U986" s="200"/>
      <c r="V986" s="200"/>
      <c r="W986" s="200"/>
      <c r="X986" s="200"/>
      <c r="Y986" s="200"/>
      <c r="Z986" s="200"/>
      <c r="AA986" s="200"/>
      <c r="AB986" s="200"/>
      <c r="AC986" s="200"/>
      <c r="AD986" s="200"/>
      <c r="AE986" s="200"/>
      <c r="AF986" s="200"/>
    </row>
    <row r="987" spans="1:32" ht="13">
      <c r="A987" s="200"/>
      <c r="B987" s="200"/>
      <c r="C987" s="200"/>
      <c r="D987" s="200"/>
      <c r="E987" s="286"/>
      <c r="F987" s="286"/>
      <c r="G987" s="286"/>
      <c r="H987" s="200"/>
      <c r="I987" s="200"/>
      <c r="J987" s="200"/>
      <c r="K987" s="200"/>
      <c r="L987" s="200"/>
      <c r="M987" s="200"/>
      <c r="N987" s="200"/>
      <c r="O987" s="200"/>
      <c r="P987" s="200"/>
      <c r="Q987" s="200"/>
      <c r="R987" s="200"/>
      <c r="S987" s="200"/>
      <c r="T987" s="200"/>
      <c r="U987" s="200"/>
      <c r="V987" s="200"/>
      <c r="W987" s="200"/>
      <c r="X987" s="200"/>
      <c r="Y987" s="200"/>
      <c r="Z987" s="200"/>
      <c r="AA987" s="200"/>
      <c r="AB987" s="200"/>
      <c r="AC987" s="200"/>
      <c r="AD987" s="200"/>
      <c r="AE987" s="200"/>
      <c r="AF987" s="200"/>
    </row>
    <row r="988" spans="1:32" ht="13">
      <c r="A988" s="200"/>
      <c r="B988" s="200"/>
      <c r="C988" s="200"/>
      <c r="D988" s="200"/>
      <c r="E988" s="286"/>
      <c r="F988" s="286"/>
      <c r="G988" s="286"/>
      <c r="H988" s="200"/>
      <c r="I988" s="200"/>
      <c r="J988" s="200"/>
      <c r="K988" s="200"/>
      <c r="L988" s="200"/>
      <c r="M988" s="200"/>
      <c r="N988" s="200"/>
      <c r="O988" s="200"/>
      <c r="P988" s="200"/>
      <c r="Q988" s="200"/>
      <c r="R988" s="200"/>
      <c r="S988" s="200"/>
      <c r="T988" s="200"/>
      <c r="U988" s="200"/>
      <c r="V988" s="200"/>
      <c r="W988" s="200"/>
      <c r="X988" s="200"/>
      <c r="Y988" s="200"/>
      <c r="Z988" s="200"/>
      <c r="AA988" s="200"/>
      <c r="AB988" s="200"/>
      <c r="AC988" s="200"/>
      <c r="AD988" s="200"/>
      <c r="AE988" s="200"/>
      <c r="AF988" s="200"/>
    </row>
  </sheetData>
  <mergeCells count="55">
    <mergeCell ref="B64:D64"/>
    <mergeCell ref="D66:D67"/>
    <mergeCell ref="B22:B26"/>
    <mergeCell ref="B29:B30"/>
    <mergeCell ref="B31:B32"/>
    <mergeCell ref="D22:D23"/>
    <mergeCell ref="B33:D33"/>
    <mergeCell ref="C66:C67"/>
    <mergeCell ref="D27:D28"/>
    <mergeCell ref="D35:D37"/>
    <mergeCell ref="C46:C47"/>
    <mergeCell ref="D46:D47"/>
    <mergeCell ref="C53:C54"/>
    <mergeCell ref="A46:A52"/>
    <mergeCell ref="B46:B52"/>
    <mergeCell ref="B53:B63"/>
    <mergeCell ref="B66:B67"/>
    <mergeCell ref="E3:E5"/>
    <mergeCell ref="B6:B9"/>
    <mergeCell ref="C10:C12"/>
    <mergeCell ref="D10:D12"/>
    <mergeCell ref="C13:C16"/>
    <mergeCell ref="D13:D16"/>
    <mergeCell ref="E22:E23"/>
    <mergeCell ref="B13:B16"/>
    <mergeCell ref="B17:B19"/>
    <mergeCell ref="C17:C19"/>
    <mergeCell ref="B20:D20"/>
    <mergeCell ref="C22:C26"/>
    <mergeCell ref="H1:H2"/>
    <mergeCell ref="I1:M1"/>
    <mergeCell ref="B3:B5"/>
    <mergeCell ref="G3:G5"/>
    <mergeCell ref="C3:C5"/>
    <mergeCell ref="D3:D5"/>
    <mergeCell ref="F3:F5"/>
    <mergeCell ref="A1:D1"/>
    <mergeCell ref="E1:E2"/>
    <mergeCell ref="F1:F2"/>
    <mergeCell ref="G1:G2"/>
    <mergeCell ref="F22:F23"/>
    <mergeCell ref="I24:I25"/>
    <mergeCell ref="J24:J25"/>
    <mergeCell ref="L24:L25"/>
    <mergeCell ref="M24:M25"/>
    <mergeCell ref="B75:B76"/>
    <mergeCell ref="C75:C76"/>
    <mergeCell ref="D75:D76"/>
    <mergeCell ref="C69:C70"/>
    <mergeCell ref="D69:D70"/>
    <mergeCell ref="B71:D71"/>
    <mergeCell ref="B69:B70"/>
    <mergeCell ref="B73:B74"/>
    <mergeCell ref="C73:C74"/>
    <mergeCell ref="D73:D74"/>
  </mergeCells>
  <hyperlinks>
    <hyperlink ref="K13" r:id="rId1" xr:uid="{00000000-0004-0000-0800-000000000000}"/>
    <hyperlink ref="L13" r:id="rId2" xr:uid="{00000000-0004-0000-0800-000001000000}"/>
  </hyperlinks>
  <pageMargins left="0" right="0" top="0" bottom="0" header="0" footer="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0000"/>
    <outlinePr summaryBelow="0" summaryRight="0"/>
  </sheetPr>
  <dimension ref="A2:AA8"/>
  <sheetViews>
    <sheetView workbookViewId="0"/>
  </sheetViews>
  <sheetFormatPr defaultColWidth="14.453125" defaultRowHeight="15.75" customHeight="1"/>
  <cols>
    <col min="1" max="1" width="27" customWidth="1"/>
    <col min="2" max="7" width="31" customWidth="1"/>
  </cols>
  <sheetData>
    <row r="2" spans="1:27" ht="39">
      <c r="A2" s="426" t="s">
        <v>2637</v>
      </c>
      <c r="B2" s="437"/>
      <c r="C2" s="437" t="s">
        <v>2638</v>
      </c>
      <c r="D2" s="469" t="s">
        <v>2327</v>
      </c>
      <c r="E2" s="438" t="s">
        <v>2639</v>
      </c>
      <c r="F2" s="439" t="s">
        <v>2640</v>
      </c>
      <c r="G2" s="440" t="s">
        <v>2641</v>
      </c>
    </row>
    <row r="3" spans="1:27" ht="2.25" customHeight="1"/>
    <row r="4" spans="1:27" ht="255" customHeight="1">
      <c r="A4" s="427" t="s">
        <v>2642</v>
      </c>
      <c r="B4" s="428"/>
      <c r="C4" s="429" t="s">
        <v>2643</v>
      </c>
      <c r="D4" s="429" t="s">
        <v>2644</v>
      </c>
      <c r="E4" s="429" t="s">
        <v>2645</v>
      </c>
      <c r="F4" s="429" t="s">
        <v>2646</v>
      </c>
      <c r="G4" s="429" t="s">
        <v>2647</v>
      </c>
    </row>
    <row r="5" spans="1:27" ht="246" customHeight="1">
      <c r="A5" s="427" t="s">
        <v>2648</v>
      </c>
      <c r="B5" s="428"/>
      <c r="C5" s="429" t="s">
        <v>2649</v>
      </c>
      <c r="D5" s="429" t="s">
        <v>2650</v>
      </c>
      <c r="E5" s="429" t="s">
        <v>2651</v>
      </c>
      <c r="F5" s="429" t="s">
        <v>2652</v>
      </c>
      <c r="G5" s="429" t="s">
        <v>2653</v>
      </c>
    </row>
    <row r="6" spans="1:27" ht="204" customHeight="1">
      <c r="A6" s="427" t="s">
        <v>2654</v>
      </c>
      <c r="B6" s="428"/>
      <c r="C6" s="429" t="s">
        <v>2655</v>
      </c>
      <c r="D6" s="429" t="s">
        <v>2656</v>
      </c>
      <c r="E6" s="429" t="s">
        <v>2657</v>
      </c>
      <c r="F6" s="429" t="s">
        <v>2658</v>
      </c>
      <c r="G6" s="429" t="s">
        <v>2659</v>
      </c>
      <c r="H6" s="3"/>
      <c r="I6" s="3"/>
      <c r="J6" s="3"/>
      <c r="K6" s="3"/>
      <c r="L6" s="3"/>
      <c r="M6" s="3"/>
      <c r="N6" s="3"/>
      <c r="O6" s="3"/>
      <c r="P6" s="3"/>
      <c r="Q6" s="3"/>
      <c r="R6" s="3"/>
      <c r="S6" s="3"/>
      <c r="T6" s="3"/>
      <c r="U6" s="3"/>
      <c r="V6" s="3"/>
      <c r="W6" s="3"/>
      <c r="X6" s="3"/>
      <c r="Y6" s="3"/>
      <c r="Z6" s="3"/>
      <c r="AA6" s="3"/>
    </row>
    <row r="7" spans="1:27" ht="172.5" customHeight="1">
      <c r="A7" s="427" t="s">
        <v>2660</v>
      </c>
      <c r="B7" s="428"/>
      <c r="C7" s="429" t="s">
        <v>2661</v>
      </c>
      <c r="D7" s="429" t="s">
        <v>2662</v>
      </c>
      <c r="E7" s="429" t="s">
        <v>2663</v>
      </c>
      <c r="F7" s="429" t="s">
        <v>2664</v>
      </c>
      <c r="G7" s="429" t="s">
        <v>2665</v>
      </c>
      <c r="H7" s="3"/>
      <c r="I7" s="3"/>
      <c r="J7" s="3"/>
      <c r="K7" s="3"/>
      <c r="L7" s="3"/>
      <c r="M7" s="3"/>
      <c r="N7" s="3"/>
      <c r="O7" s="3"/>
      <c r="P7" s="3"/>
      <c r="Q7" s="3"/>
      <c r="R7" s="3"/>
      <c r="S7" s="3"/>
      <c r="T7" s="3"/>
      <c r="U7" s="3"/>
      <c r="V7" s="3"/>
      <c r="W7" s="3"/>
      <c r="X7" s="3"/>
      <c r="Y7" s="3"/>
      <c r="Z7" s="3"/>
      <c r="AA7" s="3"/>
    </row>
    <row r="8" spans="1:27" ht="208.5" customHeight="1">
      <c r="A8" s="427" t="s">
        <v>2666</v>
      </c>
      <c r="B8" s="428"/>
      <c r="C8" s="429" t="s">
        <v>2667</v>
      </c>
      <c r="D8" s="429" t="s">
        <v>2668</v>
      </c>
      <c r="E8" s="429" t="s">
        <v>2669</v>
      </c>
      <c r="F8" s="429" t="s">
        <v>2670</v>
      </c>
      <c r="G8" s="429" t="s">
        <v>2671</v>
      </c>
    </row>
  </sheetData>
  <pageMargins left="0" right="0" top="0" bottom="0" header="0" footer="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outlinePr summaryBelow="0" summaryRight="0"/>
  </sheetPr>
  <dimension ref="A1:AG1000"/>
  <sheetViews>
    <sheetView workbookViewId="0">
      <pane ySplit="1" topLeftCell="A2" activePane="bottomLeft" state="frozen"/>
      <selection pane="bottomLeft" activeCell="B3" sqref="B3"/>
    </sheetView>
  </sheetViews>
  <sheetFormatPr defaultColWidth="14.453125" defaultRowHeight="15.75" customHeight="1"/>
  <cols>
    <col min="6" max="8" width="21.81640625" customWidth="1"/>
    <col min="10" max="10" width="20" customWidth="1"/>
  </cols>
  <sheetData>
    <row r="1" spans="1:33" ht="44.25" customHeight="1">
      <c r="A1" s="430" t="s">
        <v>2672</v>
      </c>
      <c r="B1" s="430" t="s">
        <v>2673</v>
      </c>
      <c r="C1" s="430" t="s">
        <v>2674</v>
      </c>
      <c r="D1" s="430" t="s">
        <v>2675</v>
      </c>
      <c r="E1" s="430" t="s">
        <v>2676</v>
      </c>
      <c r="F1" s="430" t="s">
        <v>2677</v>
      </c>
      <c r="G1" s="430" t="s">
        <v>2678</v>
      </c>
      <c r="H1" s="430" t="s">
        <v>2679</v>
      </c>
      <c r="I1" s="430" t="s">
        <v>2680</v>
      </c>
      <c r="J1" s="430" t="s">
        <v>2681</v>
      </c>
      <c r="K1" s="430" t="s">
        <v>2682</v>
      </c>
      <c r="L1" s="430" t="s">
        <v>2683</v>
      </c>
      <c r="M1" s="430" t="s">
        <v>2684</v>
      </c>
      <c r="N1" s="430" t="s">
        <v>2685</v>
      </c>
      <c r="O1" s="430" t="s">
        <v>2686</v>
      </c>
      <c r="P1" s="430" t="s">
        <v>2687</v>
      </c>
      <c r="Q1" s="430" t="s">
        <v>2688</v>
      </c>
      <c r="R1" s="430"/>
      <c r="S1" s="430"/>
      <c r="T1" s="430"/>
      <c r="U1" s="430"/>
      <c r="V1" s="430"/>
      <c r="W1" s="430"/>
      <c r="X1" s="430"/>
      <c r="Y1" s="430"/>
      <c r="Z1" s="430"/>
      <c r="AA1" s="430"/>
      <c r="AB1" s="430"/>
      <c r="AC1" s="430"/>
      <c r="AD1" s="430"/>
      <c r="AE1" s="430"/>
      <c r="AF1" s="430"/>
      <c r="AG1" s="430"/>
    </row>
    <row r="2" spans="1:33" ht="25.5" customHeight="1">
      <c r="A2" s="2">
        <v>1</v>
      </c>
      <c r="B2" s="2" t="s">
        <v>2689</v>
      </c>
      <c r="C2" s="2" t="s">
        <v>2690</v>
      </c>
      <c r="D2" s="2" t="s">
        <v>2691</v>
      </c>
      <c r="E2" s="2" t="s">
        <v>2692</v>
      </c>
      <c r="F2" s="295" t="s">
        <v>2163</v>
      </c>
      <c r="G2" s="295" t="s">
        <v>2693</v>
      </c>
      <c r="H2" s="2" t="s">
        <v>2694</v>
      </c>
      <c r="I2" s="2">
        <v>1</v>
      </c>
      <c r="J2" s="2" t="s">
        <v>2695</v>
      </c>
      <c r="K2" s="2" t="s">
        <v>2167</v>
      </c>
      <c r="L2" s="2" t="s">
        <v>2326</v>
      </c>
      <c r="M2" s="2">
        <v>1</v>
      </c>
      <c r="N2" s="2" t="s">
        <v>2696</v>
      </c>
      <c r="O2" s="2" t="s">
        <v>2697</v>
      </c>
      <c r="P2" s="2" t="s">
        <v>2697</v>
      </c>
      <c r="Q2" s="2" t="s">
        <v>2697</v>
      </c>
      <c r="R2" s="2"/>
      <c r="S2" s="2"/>
      <c r="T2" s="2"/>
      <c r="U2" s="2"/>
      <c r="V2" s="2"/>
      <c r="W2" s="2"/>
      <c r="X2" s="2"/>
      <c r="Y2" s="2"/>
      <c r="Z2" s="2"/>
      <c r="AA2" s="2"/>
      <c r="AB2" s="2"/>
      <c r="AC2" s="2"/>
      <c r="AD2" s="2"/>
      <c r="AE2" s="2"/>
      <c r="AF2" s="2"/>
      <c r="AG2" s="2"/>
    </row>
    <row r="3" spans="1:33" ht="17.25" customHeight="1">
      <c r="A3" s="2">
        <v>1</v>
      </c>
      <c r="B3" s="2" t="s">
        <v>2689</v>
      </c>
      <c r="C3" s="2" t="s">
        <v>2690</v>
      </c>
      <c r="D3" s="2" t="s">
        <v>2691</v>
      </c>
      <c r="E3" s="2" t="s">
        <v>2692</v>
      </c>
      <c r="F3" s="295" t="s">
        <v>2163</v>
      </c>
      <c r="G3" s="295" t="s">
        <v>2693</v>
      </c>
      <c r="H3" s="2" t="s">
        <v>2694</v>
      </c>
      <c r="I3" s="2">
        <v>2</v>
      </c>
      <c r="J3" s="2" t="s">
        <v>2698</v>
      </c>
      <c r="K3" s="2" t="s">
        <v>2335</v>
      </c>
      <c r="L3" s="2" t="s">
        <v>2327</v>
      </c>
      <c r="M3" s="2">
        <v>3</v>
      </c>
      <c r="N3" s="2" t="s">
        <v>2696</v>
      </c>
      <c r="O3" s="2" t="s">
        <v>2697</v>
      </c>
      <c r="P3" s="2" t="s">
        <v>2697</v>
      </c>
      <c r="Q3" s="2" t="s">
        <v>2697</v>
      </c>
      <c r="R3" s="2"/>
      <c r="S3" s="2"/>
      <c r="T3" s="2"/>
      <c r="U3" s="2"/>
      <c r="V3" s="2"/>
      <c r="W3" s="2"/>
      <c r="X3" s="2"/>
      <c r="Y3" s="2"/>
      <c r="Z3" s="2"/>
      <c r="AA3" s="2"/>
      <c r="AB3" s="2"/>
      <c r="AC3" s="2"/>
      <c r="AD3" s="2"/>
      <c r="AE3" s="2"/>
      <c r="AF3" s="2"/>
      <c r="AG3" s="2"/>
    </row>
    <row r="4" spans="1:33" ht="17.25" customHeight="1">
      <c r="A4" s="2">
        <v>1</v>
      </c>
      <c r="B4" s="2" t="s">
        <v>2689</v>
      </c>
      <c r="C4" s="2" t="s">
        <v>2690</v>
      </c>
      <c r="D4" s="2" t="s">
        <v>2691</v>
      </c>
      <c r="E4" s="2" t="s">
        <v>2692</v>
      </c>
      <c r="F4" s="295" t="s">
        <v>2163</v>
      </c>
      <c r="G4" s="295" t="s">
        <v>2693</v>
      </c>
      <c r="H4" s="2" t="s">
        <v>2694</v>
      </c>
      <c r="I4" s="2">
        <v>3</v>
      </c>
      <c r="J4" s="2" t="s">
        <v>2699</v>
      </c>
      <c r="K4" s="2" t="s">
        <v>2336</v>
      </c>
      <c r="L4" s="2" t="s">
        <v>2328</v>
      </c>
      <c r="M4" s="2">
        <v>5</v>
      </c>
      <c r="N4" s="2" t="s">
        <v>2696</v>
      </c>
      <c r="O4" s="2" t="s">
        <v>2697</v>
      </c>
      <c r="P4" s="2" t="s">
        <v>2697</v>
      </c>
      <c r="Q4" s="2" t="s">
        <v>2697</v>
      </c>
      <c r="R4" s="2"/>
      <c r="S4" s="2"/>
      <c r="T4" s="2"/>
      <c r="U4" s="2"/>
      <c r="V4" s="2"/>
      <c r="W4" s="2"/>
      <c r="X4" s="2"/>
      <c r="Y4" s="2"/>
      <c r="Z4" s="2"/>
      <c r="AA4" s="2"/>
      <c r="AB4" s="2"/>
      <c r="AC4" s="2"/>
      <c r="AD4" s="2"/>
      <c r="AE4" s="2"/>
      <c r="AF4" s="2"/>
      <c r="AG4" s="2"/>
    </row>
    <row r="5" spans="1:33" ht="17.25" customHeight="1">
      <c r="A5" s="2">
        <v>1</v>
      </c>
      <c r="B5" s="2" t="s">
        <v>2689</v>
      </c>
      <c r="C5" s="2" t="s">
        <v>2690</v>
      </c>
      <c r="D5" s="2" t="s">
        <v>2691</v>
      </c>
      <c r="E5" s="2" t="s">
        <v>2692</v>
      </c>
      <c r="F5" s="295" t="s">
        <v>2163</v>
      </c>
      <c r="G5" s="295" t="s">
        <v>2693</v>
      </c>
      <c r="H5" s="2" t="s">
        <v>2694</v>
      </c>
      <c r="I5" s="2">
        <v>4</v>
      </c>
      <c r="J5" s="2" t="s">
        <v>2700</v>
      </c>
      <c r="K5" s="2" t="s">
        <v>2169</v>
      </c>
      <c r="L5" s="2" t="s">
        <v>2329</v>
      </c>
      <c r="M5" s="2">
        <v>7</v>
      </c>
      <c r="N5" s="2" t="s">
        <v>2696</v>
      </c>
      <c r="O5" s="2" t="s">
        <v>2697</v>
      </c>
      <c r="P5" s="2" t="s">
        <v>2697</v>
      </c>
      <c r="Q5" s="2" t="s">
        <v>2697</v>
      </c>
      <c r="R5" s="2"/>
      <c r="S5" s="2"/>
      <c r="T5" s="2"/>
      <c r="U5" s="2"/>
      <c r="V5" s="2"/>
      <c r="W5" s="2"/>
      <c r="X5" s="2"/>
      <c r="Y5" s="2"/>
      <c r="Z5" s="2"/>
      <c r="AA5" s="2"/>
      <c r="AB5" s="2"/>
      <c r="AC5" s="2"/>
      <c r="AD5" s="2"/>
      <c r="AE5" s="2"/>
      <c r="AF5" s="2"/>
      <c r="AG5" s="2"/>
    </row>
    <row r="6" spans="1:33" ht="17.25" customHeight="1">
      <c r="A6" s="2">
        <v>1</v>
      </c>
      <c r="B6" s="2" t="s">
        <v>2689</v>
      </c>
      <c r="C6" s="2" t="s">
        <v>2690</v>
      </c>
      <c r="D6" s="2" t="s">
        <v>2691</v>
      </c>
      <c r="E6" s="2" t="s">
        <v>2692</v>
      </c>
      <c r="F6" s="295" t="s">
        <v>2163</v>
      </c>
      <c r="G6" s="295" t="s">
        <v>2693</v>
      </c>
      <c r="H6" s="2" t="s">
        <v>2694</v>
      </c>
      <c r="I6" s="2">
        <v>5</v>
      </c>
      <c r="J6" s="2" t="s">
        <v>2701</v>
      </c>
      <c r="K6" s="2" t="s">
        <v>2170</v>
      </c>
      <c r="L6" s="2" t="s">
        <v>2330</v>
      </c>
      <c r="M6" s="2">
        <v>9</v>
      </c>
      <c r="N6" s="2" t="s">
        <v>2696</v>
      </c>
      <c r="O6" s="2" t="s">
        <v>2697</v>
      </c>
      <c r="P6" s="2" t="s">
        <v>2697</v>
      </c>
      <c r="Q6" s="2" t="s">
        <v>2697</v>
      </c>
      <c r="R6" s="2"/>
      <c r="S6" s="2"/>
      <c r="T6" s="2"/>
      <c r="U6" s="2"/>
      <c r="V6" s="2"/>
      <c r="W6" s="2"/>
      <c r="X6" s="2"/>
      <c r="Y6" s="2"/>
      <c r="Z6" s="2"/>
      <c r="AA6" s="2"/>
      <c r="AB6" s="2"/>
      <c r="AC6" s="2"/>
      <c r="AD6" s="2"/>
      <c r="AE6" s="2"/>
      <c r="AF6" s="2"/>
      <c r="AG6" s="2"/>
    </row>
    <row r="7" spans="1:33" ht="17.25" customHeight="1">
      <c r="A7" s="2">
        <v>2</v>
      </c>
      <c r="B7" s="2" t="s">
        <v>2689</v>
      </c>
      <c r="C7" s="2" t="s">
        <v>2690</v>
      </c>
      <c r="D7" s="2" t="s">
        <v>2348</v>
      </c>
      <c r="E7" s="2" t="s">
        <v>2702</v>
      </c>
      <c r="F7" s="179" t="s">
        <v>2351</v>
      </c>
      <c r="G7" s="179" t="s">
        <v>2703</v>
      </c>
      <c r="H7" s="2" t="s">
        <v>2704</v>
      </c>
      <c r="I7" s="2">
        <v>6</v>
      </c>
      <c r="J7" s="2" t="s">
        <v>2705</v>
      </c>
      <c r="K7" s="2" t="s">
        <v>2353</v>
      </c>
      <c r="L7" s="2" t="s">
        <v>2326</v>
      </c>
      <c r="M7" s="2">
        <v>1</v>
      </c>
      <c r="N7" s="2" t="s">
        <v>2696</v>
      </c>
      <c r="O7" s="2" t="s">
        <v>2697</v>
      </c>
      <c r="P7" s="2" t="s">
        <v>2697</v>
      </c>
      <c r="Q7" s="2" t="s">
        <v>2697</v>
      </c>
      <c r="R7" s="2"/>
      <c r="S7" s="2"/>
      <c r="T7" s="2"/>
      <c r="U7" s="2"/>
      <c r="V7" s="2"/>
      <c r="W7" s="2"/>
      <c r="X7" s="2"/>
      <c r="Y7" s="2"/>
      <c r="Z7" s="2"/>
      <c r="AA7" s="2"/>
      <c r="AB7" s="2"/>
      <c r="AC7" s="2"/>
      <c r="AD7" s="2"/>
      <c r="AE7" s="2"/>
      <c r="AF7" s="2"/>
      <c r="AG7" s="2"/>
    </row>
    <row r="8" spans="1:33" ht="17.25" customHeight="1">
      <c r="A8" s="2">
        <v>2</v>
      </c>
      <c r="B8" s="2" t="s">
        <v>2689</v>
      </c>
      <c r="C8" s="2" t="s">
        <v>2690</v>
      </c>
      <c r="D8" s="2" t="s">
        <v>2348</v>
      </c>
      <c r="E8" s="2" t="s">
        <v>2702</v>
      </c>
      <c r="F8" s="179" t="s">
        <v>2351</v>
      </c>
      <c r="G8" s="179" t="s">
        <v>2703</v>
      </c>
      <c r="H8" s="2" t="s">
        <v>2704</v>
      </c>
      <c r="I8" s="2">
        <v>7</v>
      </c>
      <c r="J8" s="2" t="s">
        <v>2706</v>
      </c>
      <c r="K8" s="2" t="s">
        <v>2354</v>
      </c>
      <c r="L8" s="2" t="s">
        <v>2327</v>
      </c>
      <c r="M8" s="2">
        <v>3</v>
      </c>
      <c r="N8" s="2" t="s">
        <v>2696</v>
      </c>
      <c r="O8" s="2" t="s">
        <v>2697</v>
      </c>
      <c r="P8" s="2" t="s">
        <v>2697</v>
      </c>
      <c r="Q8" s="2" t="s">
        <v>2697</v>
      </c>
      <c r="R8" s="2"/>
      <c r="S8" s="2"/>
      <c r="T8" s="2"/>
      <c r="U8" s="2"/>
      <c r="V8" s="2"/>
      <c r="W8" s="2"/>
      <c r="X8" s="2"/>
      <c r="Y8" s="2"/>
      <c r="Z8" s="2"/>
      <c r="AA8" s="2"/>
      <c r="AB8" s="2"/>
      <c r="AC8" s="2"/>
      <c r="AD8" s="2"/>
      <c r="AE8" s="2"/>
      <c r="AF8" s="2"/>
      <c r="AG8" s="2"/>
    </row>
    <row r="9" spans="1:33" ht="17.25" customHeight="1">
      <c r="A9" s="2">
        <v>2</v>
      </c>
      <c r="B9" s="2" t="s">
        <v>2689</v>
      </c>
      <c r="C9" s="2" t="s">
        <v>2690</v>
      </c>
      <c r="D9" s="2" t="s">
        <v>2348</v>
      </c>
      <c r="E9" s="2" t="s">
        <v>2702</v>
      </c>
      <c r="F9" s="179" t="s">
        <v>2351</v>
      </c>
      <c r="G9" s="179" t="s">
        <v>2703</v>
      </c>
      <c r="H9" s="2" t="s">
        <v>2704</v>
      </c>
      <c r="I9" s="2">
        <v>8</v>
      </c>
      <c r="J9" s="2" t="s">
        <v>2707</v>
      </c>
      <c r="K9" s="2" t="s">
        <v>2355</v>
      </c>
      <c r="L9" s="2" t="s">
        <v>2328</v>
      </c>
      <c r="M9" s="2">
        <v>5</v>
      </c>
      <c r="N9" s="2" t="s">
        <v>2696</v>
      </c>
      <c r="O9" s="2" t="s">
        <v>2697</v>
      </c>
      <c r="P9" s="2" t="s">
        <v>2697</v>
      </c>
      <c r="Q9" s="2" t="s">
        <v>2697</v>
      </c>
      <c r="R9" s="2"/>
      <c r="S9" s="2"/>
      <c r="T9" s="2"/>
      <c r="U9" s="2"/>
      <c r="V9" s="2"/>
      <c r="W9" s="2"/>
      <c r="X9" s="2"/>
      <c r="Y9" s="2"/>
      <c r="Z9" s="2"/>
      <c r="AA9" s="2"/>
      <c r="AB9" s="2"/>
      <c r="AC9" s="2"/>
      <c r="AD9" s="2"/>
      <c r="AE9" s="2"/>
      <c r="AF9" s="2"/>
      <c r="AG9" s="2"/>
    </row>
    <row r="10" spans="1:33" ht="17.25" customHeight="1">
      <c r="A10" s="2">
        <v>2</v>
      </c>
      <c r="B10" s="2" t="s">
        <v>2689</v>
      </c>
      <c r="C10" s="2" t="s">
        <v>2690</v>
      </c>
      <c r="D10" s="2" t="s">
        <v>2348</v>
      </c>
      <c r="E10" s="2" t="s">
        <v>2702</v>
      </c>
      <c r="F10" s="179" t="s">
        <v>2351</v>
      </c>
      <c r="G10" s="179" t="s">
        <v>2703</v>
      </c>
      <c r="H10" s="2" t="s">
        <v>2704</v>
      </c>
      <c r="I10" s="2">
        <v>9</v>
      </c>
      <c r="J10" s="2" t="s">
        <v>2708</v>
      </c>
      <c r="K10" s="2" t="s">
        <v>2356</v>
      </c>
      <c r="L10" s="2" t="s">
        <v>2329</v>
      </c>
      <c r="M10" s="2">
        <v>7</v>
      </c>
      <c r="N10" s="2" t="s">
        <v>2696</v>
      </c>
      <c r="O10" s="2" t="s">
        <v>2697</v>
      </c>
      <c r="P10" s="2" t="s">
        <v>2697</v>
      </c>
      <c r="Q10" s="2" t="s">
        <v>2697</v>
      </c>
      <c r="R10" s="2"/>
      <c r="S10" s="2"/>
      <c r="T10" s="2"/>
      <c r="U10" s="2"/>
      <c r="V10" s="2"/>
      <c r="W10" s="2"/>
      <c r="X10" s="2"/>
      <c r="Y10" s="2"/>
      <c r="Z10" s="2"/>
      <c r="AA10" s="2"/>
      <c r="AB10" s="2"/>
      <c r="AC10" s="2"/>
      <c r="AD10" s="2"/>
      <c r="AE10" s="2"/>
      <c r="AF10" s="2"/>
      <c r="AG10" s="2"/>
    </row>
    <row r="11" spans="1:33" ht="17.25" customHeight="1">
      <c r="A11" s="2">
        <v>2</v>
      </c>
      <c r="B11" s="2" t="s">
        <v>2689</v>
      </c>
      <c r="C11" s="2" t="s">
        <v>2690</v>
      </c>
      <c r="D11" s="2" t="s">
        <v>2348</v>
      </c>
      <c r="E11" s="2" t="s">
        <v>2702</v>
      </c>
      <c r="F11" s="179" t="s">
        <v>2351</v>
      </c>
      <c r="G11" s="179" t="s">
        <v>2703</v>
      </c>
      <c r="H11" s="2" t="s">
        <v>2704</v>
      </c>
      <c r="I11" s="2">
        <v>10</v>
      </c>
      <c r="J11" s="2" t="s">
        <v>2709</v>
      </c>
      <c r="K11" s="2" t="s">
        <v>2357</v>
      </c>
      <c r="L11" s="2" t="s">
        <v>2330</v>
      </c>
      <c r="M11" s="2">
        <v>9</v>
      </c>
      <c r="N11" s="2" t="s">
        <v>2696</v>
      </c>
      <c r="O11" s="2" t="s">
        <v>2697</v>
      </c>
      <c r="P11" s="2" t="s">
        <v>2697</v>
      </c>
      <c r="Q11" s="2" t="s">
        <v>2697</v>
      </c>
      <c r="R11" s="2"/>
      <c r="S11" s="2"/>
      <c r="T11" s="2"/>
      <c r="U11" s="2"/>
      <c r="V11" s="2"/>
      <c r="W11" s="2"/>
      <c r="X11" s="2"/>
      <c r="Y11" s="2"/>
      <c r="Z11" s="2"/>
      <c r="AA11" s="2"/>
      <c r="AB11" s="2"/>
      <c r="AC11" s="2"/>
      <c r="AD11" s="2"/>
      <c r="AE11" s="2"/>
      <c r="AF11" s="2"/>
      <c r="AG11" s="2"/>
    </row>
    <row r="12" spans="1:33" ht="17.25" customHeight="1">
      <c r="A12" s="2">
        <v>3</v>
      </c>
      <c r="B12" s="2" t="s">
        <v>2689</v>
      </c>
      <c r="C12" s="2" t="s">
        <v>2690</v>
      </c>
      <c r="D12" s="2" t="s">
        <v>2710</v>
      </c>
      <c r="E12" s="2" t="s">
        <v>2711</v>
      </c>
      <c r="F12" s="179" t="s">
        <v>2368</v>
      </c>
      <c r="G12" s="179" t="s">
        <v>2712</v>
      </c>
      <c r="H12" s="2" t="s">
        <v>2713</v>
      </c>
      <c r="I12" s="2">
        <v>11</v>
      </c>
      <c r="J12" s="2" t="s">
        <v>2714</v>
      </c>
      <c r="K12" s="2" t="s">
        <v>2371</v>
      </c>
      <c r="L12" s="2" t="s">
        <v>2326</v>
      </c>
      <c r="M12" s="2">
        <v>1</v>
      </c>
      <c r="N12" s="2" t="s">
        <v>2696</v>
      </c>
      <c r="O12" s="2" t="s">
        <v>2697</v>
      </c>
      <c r="P12" s="2" t="s">
        <v>2697</v>
      </c>
      <c r="Q12" s="2" t="s">
        <v>2697</v>
      </c>
      <c r="R12" s="2"/>
      <c r="S12" s="2"/>
      <c r="T12" s="2"/>
      <c r="U12" s="2"/>
      <c r="V12" s="2"/>
      <c r="W12" s="2"/>
      <c r="X12" s="2"/>
      <c r="Y12" s="2"/>
      <c r="Z12" s="2"/>
      <c r="AA12" s="2"/>
      <c r="AB12" s="2"/>
      <c r="AC12" s="2"/>
      <c r="AD12" s="2"/>
      <c r="AE12" s="2"/>
      <c r="AF12" s="2"/>
      <c r="AG12" s="2"/>
    </row>
    <row r="13" spans="1:33" ht="17.25" customHeight="1">
      <c r="A13" s="2">
        <v>3</v>
      </c>
      <c r="B13" s="2" t="s">
        <v>2689</v>
      </c>
      <c r="C13" s="2" t="s">
        <v>2690</v>
      </c>
      <c r="D13" s="2" t="s">
        <v>2710</v>
      </c>
      <c r="E13" s="2" t="s">
        <v>2711</v>
      </c>
      <c r="F13" s="179" t="s">
        <v>2368</v>
      </c>
      <c r="G13" s="179" t="s">
        <v>2712</v>
      </c>
      <c r="H13" s="2" t="s">
        <v>2713</v>
      </c>
      <c r="I13" s="2">
        <v>12</v>
      </c>
      <c r="J13" s="2" t="s">
        <v>2715</v>
      </c>
      <c r="K13" s="2" t="s">
        <v>2372</v>
      </c>
      <c r="L13" s="2" t="s">
        <v>2327</v>
      </c>
      <c r="M13" s="2">
        <v>3</v>
      </c>
      <c r="N13" s="2" t="s">
        <v>2696</v>
      </c>
      <c r="O13" s="2" t="s">
        <v>2697</v>
      </c>
      <c r="P13" s="2" t="s">
        <v>2697</v>
      </c>
      <c r="Q13" s="2" t="s">
        <v>2697</v>
      </c>
      <c r="R13" s="2"/>
      <c r="S13" s="2"/>
      <c r="T13" s="2"/>
      <c r="U13" s="2"/>
      <c r="V13" s="2"/>
      <c r="W13" s="2"/>
      <c r="X13" s="2"/>
      <c r="Y13" s="2"/>
      <c r="Z13" s="2"/>
      <c r="AA13" s="2"/>
      <c r="AB13" s="2"/>
      <c r="AC13" s="2"/>
      <c r="AD13" s="2"/>
      <c r="AE13" s="2"/>
      <c r="AF13" s="2"/>
      <c r="AG13" s="2"/>
    </row>
    <row r="14" spans="1:33" ht="17.25" customHeight="1">
      <c r="A14" s="2">
        <v>3</v>
      </c>
      <c r="B14" s="2" t="s">
        <v>2689</v>
      </c>
      <c r="C14" s="2" t="s">
        <v>2690</v>
      </c>
      <c r="D14" s="2" t="s">
        <v>2710</v>
      </c>
      <c r="E14" s="2" t="s">
        <v>2711</v>
      </c>
      <c r="F14" s="179" t="s">
        <v>2368</v>
      </c>
      <c r="G14" s="179" t="s">
        <v>2712</v>
      </c>
      <c r="H14" s="2" t="s">
        <v>2713</v>
      </c>
      <c r="I14" s="2">
        <v>13</v>
      </c>
      <c r="J14" s="2" t="s">
        <v>2716</v>
      </c>
      <c r="K14" s="2" t="s">
        <v>2717</v>
      </c>
      <c r="L14" s="2" t="s">
        <v>2328</v>
      </c>
      <c r="M14" s="2">
        <v>5</v>
      </c>
      <c r="N14" s="2" t="s">
        <v>2696</v>
      </c>
      <c r="O14" s="2" t="s">
        <v>2697</v>
      </c>
      <c r="P14" s="2" t="s">
        <v>2697</v>
      </c>
      <c r="Q14" s="2" t="s">
        <v>2697</v>
      </c>
      <c r="R14" s="2"/>
      <c r="S14" s="2"/>
      <c r="T14" s="2"/>
      <c r="U14" s="2"/>
      <c r="V14" s="2"/>
      <c r="W14" s="2"/>
      <c r="X14" s="2"/>
      <c r="Y14" s="2"/>
      <c r="Z14" s="2"/>
      <c r="AA14" s="2"/>
      <c r="AB14" s="2"/>
      <c r="AC14" s="2"/>
      <c r="AD14" s="2"/>
      <c r="AE14" s="2"/>
      <c r="AF14" s="2"/>
      <c r="AG14" s="2"/>
    </row>
    <row r="15" spans="1:33" ht="17.25" customHeight="1">
      <c r="A15" s="2">
        <v>3</v>
      </c>
      <c r="B15" s="2" t="s">
        <v>2689</v>
      </c>
      <c r="C15" s="2" t="s">
        <v>2690</v>
      </c>
      <c r="D15" s="2" t="s">
        <v>2710</v>
      </c>
      <c r="E15" s="2" t="s">
        <v>2711</v>
      </c>
      <c r="F15" s="179" t="s">
        <v>2368</v>
      </c>
      <c r="G15" s="179" t="s">
        <v>2712</v>
      </c>
      <c r="H15" s="2" t="s">
        <v>2713</v>
      </c>
      <c r="I15" s="2">
        <v>14</v>
      </c>
      <c r="J15" s="2" t="s">
        <v>2718</v>
      </c>
      <c r="K15" s="2" t="s">
        <v>2719</v>
      </c>
      <c r="L15" s="2" t="s">
        <v>2329</v>
      </c>
      <c r="M15" s="2">
        <v>7</v>
      </c>
      <c r="N15" s="2" t="s">
        <v>2696</v>
      </c>
      <c r="O15" s="2" t="s">
        <v>2697</v>
      </c>
      <c r="P15" s="2" t="s">
        <v>2697</v>
      </c>
      <c r="Q15" s="2" t="s">
        <v>2697</v>
      </c>
      <c r="R15" s="2"/>
      <c r="S15" s="2"/>
      <c r="T15" s="2"/>
      <c r="U15" s="2"/>
      <c r="V15" s="2"/>
      <c r="W15" s="2"/>
      <c r="X15" s="2"/>
      <c r="Y15" s="2"/>
      <c r="Z15" s="2"/>
      <c r="AA15" s="2"/>
      <c r="AB15" s="2"/>
      <c r="AC15" s="2"/>
      <c r="AD15" s="2"/>
      <c r="AE15" s="2"/>
      <c r="AF15" s="2"/>
      <c r="AG15" s="2"/>
    </row>
    <row r="16" spans="1:33" ht="17.25" customHeight="1">
      <c r="A16" s="2">
        <v>3</v>
      </c>
      <c r="B16" s="2" t="s">
        <v>2689</v>
      </c>
      <c r="C16" s="2" t="s">
        <v>2690</v>
      </c>
      <c r="D16" s="2" t="s">
        <v>2710</v>
      </c>
      <c r="E16" s="2" t="s">
        <v>2711</v>
      </c>
      <c r="F16" s="179" t="s">
        <v>2368</v>
      </c>
      <c r="G16" s="179" t="s">
        <v>2712</v>
      </c>
      <c r="H16" s="2" t="s">
        <v>2713</v>
      </c>
      <c r="I16" s="2">
        <v>15</v>
      </c>
      <c r="J16" s="2" t="s">
        <v>2720</v>
      </c>
      <c r="K16" s="2" t="s">
        <v>2721</v>
      </c>
      <c r="L16" s="2" t="s">
        <v>2330</v>
      </c>
      <c r="M16" s="2">
        <v>9</v>
      </c>
      <c r="N16" s="2" t="s">
        <v>2696</v>
      </c>
      <c r="O16" s="2" t="s">
        <v>2697</v>
      </c>
      <c r="P16" s="2" t="s">
        <v>2697</v>
      </c>
      <c r="Q16" s="2" t="s">
        <v>2697</v>
      </c>
      <c r="R16" s="2"/>
      <c r="S16" s="2"/>
      <c r="T16" s="2"/>
      <c r="U16" s="2"/>
      <c r="V16" s="2"/>
      <c r="W16" s="2"/>
      <c r="X16" s="2"/>
      <c r="Y16" s="2"/>
      <c r="Z16" s="2"/>
      <c r="AA16" s="2"/>
      <c r="AB16" s="2"/>
      <c r="AC16" s="2"/>
      <c r="AD16" s="2"/>
      <c r="AE16" s="2"/>
      <c r="AF16" s="2"/>
      <c r="AG16" s="2"/>
    </row>
    <row r="17" spans="1:33" ht="17.25" customHeight="1">
      <c r="A17" s="2">
        <v>3</v>
      </c>
      <c r="B17" s="2" t="s">
        <v>2689</v>
      </c>
      <c r="C17" s="2" t="s">
        <v>2690</v>
      </c>
      <c r="D17" s="2" t="s">
        <v>2710</v>
      </c>
      <c r="E17" s="2" t="s">
        <v>2722</v>
      </c>
      <c r="F17" s="179" t="s">
        <v>2368</v>
      </c>
      <c r="G17" s="179" t="s">
        <v>2712</v>
      </c>
      <c r="H17" s="2" t="s">
        <v>2713</v>
      </c>
      <c r="I17" s="2">
        <v>16</v>
      </c>
      <c r="J17" s="2" t="s">
        <v>2723</v>
      </c>
      <c r="K17" s="2" t="s">
        <v>2371</v>
      </c>
      <c r="L17" s="2" t="s">
        <v>2326</v>
      </c>
      <c r="M17" s="2">
        <v>1</v>
      </c>
      <c r="N17" s="2" t="s">
        <v>2696</v>
      </c>
      <c r="O17" s="2" t="s">
        <v>2697</v>
      </c>
      <c r="P17" s="2" t="s">
        <v>2697</v>
      </c>
      <c r="Q17" s="2" t="s">
        <v>2697</v>
      </c>
      <c r="R17" s="2"/>
      <c r="S17" s="2"/>
      <c r="T17" s="2"/>
      <c r="U17" s="2"/>
      <c r="V17" s="2"/>
      <c r="W17" s="2"/>
      <c r="X17" s="2"/>
      <c r="Y17" s="2"/>
      <c r="Z17" s="2"/>
      <c r="AA17" s="2"/>
      <c r="AB17" s="2"/>
      <c r="AC17" s="2"/>
      <c r="AD17" s="2"/>
      <c r="AE17" s="2"/>
      <c r="AF17" s="2"/>
      <c r="AG17" s="2"/>
    </row>
    <row r="18" spans="1:33" ht="17.25" customHeight="1">
      <c r="A18" s="2">
        <v>4</v>
      </c>
      <c r="B18" s="2" t="s">
        <v>2689</v>
      </c>
      <c r="C18" s="2" t="s">
        <v>2690</v>
      </c>
      <c r="D18" s="2" t="s">
        <v>2710</v>
      </c>
      <c r="E18" s="2" t="s">
        <v>2722</v>
      </c>
      <c r="F18" s="179" t="s">
        <v>2368</v>
      </c>
      <c r="G18" s="179" t="s">
        <v>2712</v>
      </c>
      <c r="H18" s="2" t="s">
        <v>2724</v>
      </c>
      <c r="I18" s="2">
        <v>17</v>
      </c>
      <c r="J18" s="2" t="s">
        <v>2725</v>
      </c>
      <c r="K18" s="2" t="s">
        <v>2372</v>
      </c>
      <c r="L18" s="2" t="s">
        <v>2327</v>
      </c>
      <c r="M18" s="2">
        <v>3</v>
      </c>
      <c r="N18" s="2" t="s">
        <v>2696</v>
      </c>
      <c r="O18" s="2" t="s">
        <v>2697</v>
      </c>
      <c r="P18" s="2" t="s">
        <v>2697</v>
      </c>
      <c r="Q18" s="2" t="s">
        <v>2697</v>
      </c>
      <c r="R18" s="2"/>
      <c r="S18" s="2"/>
      <c r="T18" s="2"/>
      <c r="U18" s="2"/>
      <c r="V18" s="2"/>
      <c r="W18" s="2"/>
      <c r="X18" s="2"/>
      <c r="Y18" s="2"/>
      <c r="Z18" s="2"/>
      <c r="AA18" s="2"/>
      <c r="AB18" s="2"/>
      <c r="AC18" s="2"/>
      <c r="AD18" s="2"/>
      <c r="AE18" s="2"/>
      <c r="AF18" s="2"/>
      <c r="AG18" s="2"/>
    </row>
    <row r="19" spans="1:33" ht="17.25" customHeight="1">
      <c r="A19" s="2">
        <v>4</v>
      </c>
      <c r="B19" s="2" t="s">
        <v>2689</v>
      </c>
      <c r="C19" s="2" t="s">
        <v>2690</v>
      </c>
      <c r="D19" s="2" t="s">
        <v>2710</v>
      </c>
      <c r="E19" s="2" t="s">
        <v>2722</v>
      </c>
      <c r="F19" s="179" t="s">
        <v>2368</v>
      </c>
      <c r="G19" s="179" t="s">
        <v>2712</v>
      </c>
      <c r="H19" s="2" t="s">
        <v>2724</v>
      </c>
      <c r="I19" s="2">
        <v>18</v>
      </c>
      <c r="J19" s="2" t="s">
        <v>2726</v>
      </c>
      <c r="K19" s="2" t="s">
        <v>2717</v>
      </c>
      <c r="L19" s="2" t="s">
        <v>2328</v>
      </c>
      <c r="M19" s="2">
        <v>5</v>
      </c>
      <c r="N19" s="2" t="s">
        <v>2696</v>
      </c>
      <c r="O19" s="2" t="s">
        <v>2697</v>
      </c>
      <c r="P19" s="2" t="s">
        <v>2697</v>
      </c>
      <c r="Q19" s="2" t="s">
        <v>2697</v>
      </c>
      <c r="R19" s="2"/>
      <c r="S19" s="2"/>
      <c r="T19" s="2"/>
      <c r="U19" s="2"/>
      <c r="V19" s="2"/>
      <c r="W19" s="2"/>
      <c r="X19" s="2"/>
      <c r="Y19" s="2"/>
      <c r="Z19" s="2"/>
      <c r="AA19" s="2"/>
      <c r="AB19" s="2"/>
      <c r="AC19" s="2"/>
      <c r="AD19" s="2"/>
      <c r="AE19" s="2"/>
      <c r="AF19" s="2"/>
      <c r="AG19" s="2"/>
    </row>
    <row r="20" spans="1:33" ht="17.25" customHeight="1">
      <c r="A20" s="2">
        <v>4</v>
      </c>
      <c r="B20" s="2" t="s">
        <v>2689</v>
      </c>
      <c r="C20" s="2" t="s">
        <v>2690</v>
      </c>
      <c r="D20" s="2" t="s">
        <v>2710</v>
      </c>
      <c r="E20" s="2" t="s">
        <v>2722</v>
      </c>
      <c r="F20" s="179" t="s">
        <v>2368</v>
      </c>
      <c r="G20" s="179" t="s">
        <v>2712</v>
      </c>
      <c r="H20" s="2" t="s">
        <v>2724</v>
      </c>
      <c r="I20" s="2">
        <v>19</v>
      </c>
      <c r="J20" s="2" t="s">
        <v>2727</v>
      </c>
      <c r="K20" s="2" t="s">
        <v>2719</v>
      </c>
      <c r="L20" s="2" t="s">
        <v>2329</v>
      </c>
      <c r="M20" s="2">
        <v>7</v>
      </c>
      <c r="N20" s="2" t="s">
        <v>2696</v>
      </c>
      <c r="O20" s="2" t="s">
        <v>2697</v>
      </c>
      <c r="P20" s="2" t="s">
        <v>2697</v>
      </c>
      <c r="Q20" s="2" t="s">
        <v>2697</v>
      </c>
      <c r="R20" s="2"/>
      <c r="S20" s="2"/>
      <c r="T20" s="2"/>
      <c r="U20" s="2"/>
      <c r="V20" s="2"/>
      <c r="W20" s="2"/>
      <c r="X20" s="2"/>
      <c r="Y20" s="2"/>
      <c r="Z20" s="2"/>
      <c r="AA20" s="2"/>
      <c r="AB20" s="2"/>
      <c r="AC20" s="2"/>
      <c r="AD20" s="2"/>
      <c r="AE20" s="2"/>
      <c r="AF20" s="2"/>
      <c r="AG20" s="2"/>
    </row>
    <row r="21" spans="1:33" ht="17.25" customHeight="1">
      <c r="A21" s="2">
        <v>4</v>
      </c>
      <c r="B21" s="2" t="s">
        <v>2689</v>
      </c>
      <c r="C21" s="2" t="s">
        <v>2690</v>
      </c>
      <c r="D21" s="2" t="s">
        <v>2710</v>
      </c>
      <c r="E21" s="2" t="s">
        <v>2722</v>
      </c>
      <c r="F21" s="179" t="s">
        <v>2368</v>
      </c>
      <c r="G21" s="179" t="s">
        <v>2712</v>
      </c>
      <c r="H21" s="2" t="s">
        <v>2724</v>
      </c>
      <c r="I21" s="2">
        <v>20</v>
      </c>
      <c r="J21" s="2" t="s">
        <v>2728</v>
      </c>
      <c r="K21" s="2" t="s">
        <v>2721</v>
      </c>
      <c r="L21" s="2" t="s">
        <v>2330</v>
      </c>
      <c r="M21" s="2">
        <v>9</v>
      </c>
      <c r="N21" s="2" t="s">
        <v>2696</v>
      </c>
      <c r="O21" s="2" t="s">
        <v>2697</v>
      </c>
      <c r="P21" s="2" t="s">
        <v>2697</v>
      </c>
      <c r="Q21" s="2" t="s">
        <v>2697</v>
      </c>
      <c r="R21" s="2"/>
      <c r="S21" s="2"/>
      <c r="T21" s="2"/>
      <c r="U21" s="2"/>
      <c r="V21" s="2"/>
      <c r="W21" s="2"/>
      <c r="X21" s="2"/>
      <c r="Y21" s="2"/>
      <c r="Z21" s="2"/>
      <c r="AA21" s="2"/>
      <c r="AB21" s="2"/>
      <c r="AC21" s="2"/>
      <c r="AD21" s="2"/>
      <c r="AE21" s="2"/>
      <c r="AF21" s="2"/>
      <c r="AG21" s="2"/>
    </row>
    <row r="22" spans="1:33" ht="17.25" customHeight="1">
      <c r="A22" s="2">
        <v>5</v>
      </c>
      <c r="B22" s="2" t="s">
        <v>2689</v>
      </c>
      <c r="C22" s="2" t="s">
        <v>2690</v>
      </c>
      <c r="D22" s="2" t="s">
        <v>2389</v>
      </c>
      <c r="E22" s="2" t="s">
        <v>2729</v>
      </c>
      <c r="F22" s="2" t="s">
        <v>2730</v>
      </c>
      <c r="G22" s="179" t="s">
        <v>2731</v>
      </c>
      <c r="H22" s="2" t="s">
        <v>2732</v>
      </c>
      <c r="I22" s="2">
        <v>21</v>
      </c>
      <c r="J22" s="2" t="s">
        <v>2733</v>
      </c>
      <c r="K22" s="2" t="s">
        <v>2394</v>
      </c>
      <c r="L22" s="2" t="s">
        <v>2326</v>
      </c>
      <c r="M22" s="2">
        <v>1</v>
      </c>
      <c r="N22" s="2" t="s">
        <v>2696</v>
      </c>
      <c r="O22" s="2" t="s">
        <v>2697</v>
      </c>
      <c r="P22" s="2" t="s">
        <v>2697</v>
      </c>
      <c r="Q22" s="2" t="s">
        <v>2697</v>
      </c>
      <c r="R22" s="2"/>
      <c r="S22" s="2"/>
      <c r="T22" s="2"/>
      <c r="U22" s="2"/>
      <c r="V22" s="2"/>
      <c r="W22" s="2"/>
      <c r="X22" s="2"/>
      <c r="Y22" s="2"/>
      <c r="Z22" s="2"/>
      <c r="AA22" s="2"/>
      <c r="AB22" s="2"/>
      <c r="AC22" s="2"/>
      <c r="AD22" s="2"/>
      <c r="AE22" s="2"/>
      <c r="AF22" s="2"/>
      <c r="AG22" s="2"/>
    </row>
    <row r="23" spans="1:33" ht="17.25" customHeight="1">
      <c r="A23" s="2">
        <v>5</v>
      </c>
      <c r="B23" s="2" t="s">
        <v>2689</v>
      </c>
      <c r="C23" s="2" t="s">
        <v>2690</v>
      </c>
      <c r="D23" s="2" t="s">
        <v>2389</v>
      </c>
      <c r="E23" s="2" t="s">
        <v>2729</v>
      </c>
      <c r="F23" s="2" t="s">
        <v>2730</v>
      </c>
      <c r="G23" s="179" t="s">
        <v>2731</v>
      </c>
      <c r="H23" s="2" t="s">
        <v>2732</v>
      </c>
      <c r="I23" s="2">
        <v>22</v>
      </c>
      <c r="J23" s="2" t="s">
        <v>2734</v>
      </c>
      <c r="K23" s="2" t="s">
        <v>2395</v>
      </c>
      <c r="L23" s="2" t="s">
        <v>2327</v>
      </c>
      <c r="M23" s="2">
        <v>3</v>
      </c>
      <c r="N23" s="2" t="s">
        <v>2696</v>
      </c>
      <c r="O23" s="2" t="s">
        <v>2697</v>
      </c>
      <c r="P23" s="2" t="s">
        <v>2697</v>
      </c>
      <c r="Q23" s="2" t="s">
        <v>2697</v>
      </c>
      <c r="R23" s="2"/>
      <c r="S23" s="2"/>
      <c r="T23" s="2"/>
      <c r="U23" s="2"/>
      <c r="V23" s="2"/>
      <c r="W23" s="2"/>
      <c r="X23" s="2"/>
      <c r="Y23" s="2"/>
      <c r="Z23" s="2"/>
      <c r="AA23" s="2"/>
      <c r="AB23" s="2"/>
      <c r="AC23" s="2"/>
      <c r="AD23" s="2"/>
      <c r="AE23" s="2"/>
      <c r="AF23" s="2"/>
      <c r="AG23" s="2"/>
    </row>
    <row r="24" spans="1:33" ht="17.25" customHeight="1">
      <c r="A24" s="2">
        <v>5</v>
      </c>
      <c r="B24" s="2" t="s">
        <v>2689</v>
      </c>
      <c r="C24" s="2" t="s">
        <v>2690</v>
      </c>
      <c r="D24" s="2" t="s">
        <v>2389</v>
      </c>
      <c r="E24" s="2" t="s">
        <v>2729</v>
      </c>
      <c r="F24" s="2" t="s">
        <v>2730</v>
      </c>
      <c r="G24" s="179" t="s">
        <v>2731</v>
      </c>
      <c r="H24" s="2" t="s">
        <v>2732</v>
      </c>
      <c r="I24" s="2">
        <v>23</v>
      </c>
      <c r="J24" s="2" t="s">
        <v>2735</v>
      </c>
      <c r="K24" s="2" t="s">
        <v>2396</v>
      </c>
      <c r="L24" s="2" t="s">
        <v>2328</v>
      </c>
      <c r="M24" s="2">
        <v>5</v>
      </c>
      <c r="N24" s="2" t="s">
        <v>2696</v>
      </c>
      <c r="O24" s="2" t="s">
        <v>2697</v>
      </c>
      <c r="P24" s="2" t="s">
        <v>2697</v>
      </c>
      <c r="Q24" s="2" t="s">
        <v>2697</v>
      </c>
      <c r="R24" s="2"/>
      <c r="S24" s="2"/>
      <c r="T24" s="2"/>
      <c r="U24" s="2"/>
      <c r="V24" s="2"/>
      <c r="W24" s="2"/>
      <c r="X24" s="2"/>
      <c r="Y24" s="2"/>
      <c r="Z24" s="2"/>
      <c r="AA24" s="2"/>
      <c r="AB24" s="2"/>
      <c r="AC24" s="2"/>
      <c r="AD24" s="2"/>
      <c r="AE24" s="2"/>
      <c r="AF24" s="2"/>
      <c r="AG24" s="2"/>
    </row>
    <row r="25" spans="1:33" ht="17.25" customHeight="1">
      <c r="A25" s="2">
        <v>5</v>
      </c>
      <c r="B25" s="2" t="s">
        <v>2689</v>
      </c>
      <c r="C25" s="2" t="s">
        <v>2690</v>
      </c>
      <c r="D25" s="2" t="s">
        <v>2389</v>
      </c>
      <c r="E25" s="2" t="s">
        <v>2729</v>
      </c>
      <c r="F25" s="2" t="s">
        <v>2730</v>
      </c>
      <c r="G25" s="179" t="s">
        <v>2731</v>
      </c>
      <c r="H25" s="2" t="s">
        <v>2732</v>
      </c>
      <c r="I25" s="2">
        <v>24</v>
      </c>
      <c r="J25" s="2" t="s">
        <v>2736</v>
      </c>
      <c r="K25" s="2" t="s">
        <v>2397</v>
      </c>
      <c r="L25" s="2" t="s">
        <v>2329</v>
      </c>
      <c r="M25" s="2">
        <v>7</v>
      </c>
      <c r="N25" s="2" t="s">
        <v>2696</v>
      </c>
      <c r="O25" s="2" t="s">
        <v>2697</v>
      </c>
      <c r="P25" s="2" t="s">
        <v>2697</v>
      </c>
      <c r="Q25" s="2" t="s">
        <v>2697</v>
      </c>
      <c r="R25" s="2"/>
      <c r="S25" s="2"/>
      <c r="T25" s="2"/>
      <c r="U25" s="2"/>
      <c r="V25" s="2"/>
      <c r="W25" s="2"/>
      <c r="X25" s="2"/>
      <c r="Y25" s="2"/>
      <c r="Z25" s="2"/>
      <c r="AA25" s="2"/>
      <c r="AB25" s="2"/>
      <c r="AC25" s="2"/>
      <c r="AD25" s="2"/>
      <c r="AE25" s="2"/>
      <c r="AF25" s="2"/>
      <c r="AG25" s="2"/>
    </row>
    <row r="26" spans="1:33" ht="17.25" customHeight="1">
      <c r="A26" s="2">
        <v>5</v>
      </c>
      <c r="B26" s="2" t="s">
        <v>2689</v>
      </c>
      <c r="C26" s="2" t="s">
        <v>2690</v>
      </c>
      <c r="D26" s="2" t="s">
        <v>2389</v>
      </c>
      <c r="E26" s="2" t="s">
        <v>2729</v>
      </c>
      <c r="F26" s="2" t="s">
        <v>2730</v>
      </c>
      <c r="G26" s="179" t="s">
        <v>2731</v>
      </c>
      <c r="H26" s="2" t="s">
        <v>2732</v>
      </c>
      <c r="I26" s="2">
        <v>25</v>
      </c>
      <c r="J26" s="2" t="s">
        <v>2737</v>
      </c>
      <c r="K26" s="2" t="s">
        <v>2398</v>
      </c>
      <c r="L26" s="2" t="s">
        <v>2330</v>
      </c>
      <c r="M26" s="2">
        <v>9</v>
      </c>
      <c r="N26" s="2" t="s">
        <v>2696</v>
      </c>
      <c r="O26" s="2" t="s">
        <v>2697</v>
      </c>
      <c r="P26" s="2" t="s">
        <v>2697</v>
      </c>
      <c r="Q26" s="2" t="s">
        <v>2697</v>
      </c>
      <c r="R26" s="2"/>
      <c r="S26" s="2"/>
      <c r="T26" s="2"/>
      <c r="U26" s="2"/>
      <c r="V26" s="2"/>
      <c r="W26" s="2"/>
      <c r="X26" s="2"/>
      <c r="Y26" s="2"/>
      <c r="Z26" s="2"/>
      <c r="AA26" s="2"/>
      <c r="AB26" s="2"/>
      <c r="AC26" s="2"/>
      <c r="AD26" s="2"/>
      <c r="AE26" s="2"/>
      <c r="AF26" s="2"/>
      <c r="AG26" s="2"/>
    </row>
    <row r="27" spans="1:33" ht="17.25" customHeight="1">
      <c r="A27" s="2">
        <v>6</v>
      </c>
      <c r="B27" s="2" t="s">
        <v>2689</v>
      </c>
      <c r="C27" s="2" t="s">
        <v>2690</v>
      </c>
      <c r="D27" s="2" t="s">
        <v>2389</v>
      </c>
      <c r="E27" s="2" t="s">
        <v>2738</v>
      </c>
      <c r="F27" s="2" t="s">
        <v>2730</v>
      </c>
      <c r="G27" s="179" t="s">
        <v>2731</v>
      </c>
      <c r="H27" s="2" t="s">
        <v>2739</v>
      </c>
      <c r="I27" s="2">
        <v>26</v>
      </c>
      <c r="J27" s="2" t="s">
        <v>2740</v>
      </c>
      <c r="K27" s="2" t="s">
        <v>2394</v>
      </c>
      <c r="L27" s="2" t="s">
        <v>2326</v>
      </c>
      <c r="M27" s="2">
        <v>1</v>
      </c>
      <c r="N27" s="2" t="s">
        <v>2696</v>
      </c>
      <c r="O27" s="2" t="s">
        <v>2697</v>
      </c>
      <c r="P27" s="2" t="s">
        <v>2697</v>
      </c>
      <c r="Q27" s="2" t="s">
        <v>2697</v>
      </c>
      <c r="R27" s="2"/>
      <c r="S27" s="2"/>
      <c r="T27" s="2"/>
      <c r="U27" s="2"/>
      <c r="V27" s="2"/>
      <c r="W27" s="2"/>
      <c r="X27" s="2"/>
      <c r="Y27" s="2"/>
      <c r="Z27" s="2"/>
      <c r="AA27" s="2"/>
      <c r="AB27" s="2"/>
      <c r="AC27" s="2"/>
      <c r="AD27" s="2"/>
      <c r="AE27" s="2"/>
      <c r="AF27" s="2"/>
      <c r="AG27" s="2"/>
    </row>
    <row r="28" spans="1:33" ht="17.25" customHeight="1">
      <c r="A28" s="2">
        <v>6</v>
      </c>
      <c r="B28" s="2" t="s">
        <v>2689</v>
      </c>
      <c r="C28" s="2" t="s">
        <v>2690</v>
      </c>
      <c r="D28" s="2" t="s">
        <v>2389</v>
      </c>
      <c r="E28" s="2" t="s">
        <v>2738</v>
      </c>
      <c r="F28" s="2" t="s">
        <v>2730</v>
      </c>
      <c r="G28" s="179" t="s">
        <v>2731</v>
      </c>
      <c r="H28" s="2" t="s">
        <v>2739</v>
      </c>
      <c r="I28" s="2">
        <v>27</v>
      </c>
      <c r="J28" s="2" t="s">
        <v>2741</v>
      </c>
      <c r="K28" s="2" t="s">
        <v>2395</v>
      </c>
      <c r="L28" s="2" t="s">
        <v>2327</v>
      </c>
      <c r="M28" s="2">
        <v>3</v>
      </c>
      <c r="N28" s="2" t="s">
        <v>2696</v>
      </c>
      <c r="O28" s="2" t="s">
        <v>2697</v>
      </c>
      <c r="P28" s="2" t="s">
        <v>2697</v>
      </c>
      <c r="Q28" s="2" t="s">
        <v>2697</v>
      </c>
      <c r="R28" s="2"/>
      <c r="S28" s="2"/>
      <c r="T28" s="2"/>
      <c r="U28" s="2"/>
      <c r="V28" s="2"/>
      <c r="W28" s="2"/>
      <c r="X28" s="2"/>
      <c r="Y28" s="2"/>
      <c r="Z28" s="2"/>
      <c r="AA28" s="2"/>
      <c r="AB28" s="2"/>
      <c r="AC28" s="2"/>
      <c r="AD28" s="2"/>
      <c r="AE28" s="2"/>
      <c r="AF28" s="2"/>
      <c r="AG28" s="2"/>
    </row>
    <row r="29" spans="1:33" ht="17.25" customHeight="1">
      <c r="A29" s="2">
        <v>6</v>
      </c>
      <c r="B29" s="2" t="s">
        <v>2689</v>
      </c>
      <c r="C29" s="2" t="s">
        <v>2690</v>
      </c>
      <c r="D29" s="2" t="s">
        <v>2389</v>
      </c>
      <c r="E29" s="2" t="s">
        <v>2738</v>
      </c>
      <c r="F29" s="2" t="s">
        <v>2730</v>
      </c>
      <c r="G29" s="179" t="s">
        <v>2731</v>
      </c>
      <c r="H29" s="2" t="s">
        <v>2739</v>
      </c>
      <c r="I29" s="2">
        <v>28</v>
      </c>
      <c r="J29" s="2" t="s">
        <v>2742</v>
      </c>
      <c r="K29" s="2" t="s">
        <v>2396</v>
      </c>
      <c r="L29" s="2" t="s">
        <v>2328</v>
      </c>
      <c r="M29" s="2">
        <v>5</v>
      </c>
      <c r="N29" s="2" t="s">
        <v>2696</v>
      </c>
      <c r="O29" s="2" t="s">
        <v>2697</v>
      </c>
      <c r="P29" s="2" t="s">
        <v>2697</v>
      </c>
      <c r="Q29" s="2" t="s">
        <v>2697</v>
      </c>
      <c r="R29" s="2"/>
      <c r="S29" s="2"/>
      <c r="T29" s="2"/>
      <c r="U29" s="2"/>
      <c r="V29" s="2"/>
      <c r="W29" s="2"/>
      <c r="X29" s="2"/>
      <c r="Y29" s="2"/>
      <c r="Z29" s="2"/>
      <c r="AA29" s="2"/>
      <c r="AB29" s="2"/>
      <c r="AC29" s="2"/>
      <c r="AD29" s="2"/>
      <c r="AE29" s="2"/>
      <c r="AF29" s="2"/>
      <c r="AG29" s="2"/>
    </row>
    <row r="30" spans="1:33" ht="17.25" customHeight="1">
      <c r="A30" s="2">
        <v>6</v>
      </c>
      <c r="B30" s="2" t="s">
        <v>2689</v>
      </c>
      <c r="C30" s="2" t="s">
        <v>2690</v>
      </c>
      <c r="D30" s="2" t="s">
        <v>2389</v>
      </c>
      <c r="E30" s="2" t="s">
        <v>2738</v>
      </c>
      <c r="F30" s="2" t="s">
        <v>2730</v>
      </c>
      <c r="G30" s="179" t="s">
        <v>2731</v>
      </c>
      <c r="H30" s="2" t="s">
        <v>2739</v>
      </c>
      <c r="I30" s="2">
        <v>29</v>
      </c>
      <c r="J30" s="2" t="s">
        <v>2743</v>
      </c>
      <c r="K30" s="2" t="s">
        <v>2397</v>
      </c>
      <c r="L30" s="2" t="s">
        <v>2329</v>
      </c>
      <c r="M30" s="2">
        <v>7</v>
      </c>
      <c r="N30" s="2" t="s">
        <v>2696</v>
      </c>
      <c r="O30" s="2" t="s">
        <v>2697</v>
      </c>
      <c r="P30" s="2" t="s">
        <v>2697</v>
      </c>
      <c r="Q30" s="2" t="s">
        <v>2697</v>
      </c>
      <c r="R30" s="2"/>
      <c r="S30" s="2"/>
      <c r="T30" s="2"/>
      <c r="U30" s="2"/>
      <c r="V30" s="2"/>
      <c r="W30" s="2"/>
      <c r="X30" s="2"/>
      <c r="Y30" s="2"/>
      <c r="Z30" s="2"/>
      <c r="AA30" s="2"/>
      <c r="AB30" s="2"/>
      <c r="AC30" s="2"/>
      <c r="AD30" s="2"/>
      <c r="AE30" s="2"/>
      <c r="AF30" s="2"/>
      <c r="AG30" s="2"/>
    </row>
    <row r="31" spans="1:33" ht="17.25" customHeight="1">
      <c r="A31" s="2">
        <v>6</v>
      </c>
      <c r="B31" s="2" t="s">
        <v>2689</v>
      </c>
      <c r="C31" s="2" t="s">
        <v>2690</v>
      </c>
      <c r="D31" s="2" t="s">
        <v>2389</v>
      </c>
      <c r="E31" s="2" t="s">
        <v>2738</v>
      </c>
      <c r="F31" s="2" t="s">
        <v>2730</v>
      </c>
      <c r="G31" s="179" t="s">
        <v>2731</v>
      </c>
      <c r="H31" s="2" t="s">
        <v>2739</v>
      </c>
      <c r="I31" s="2">
        <v>30</v>
      </c>
      <c r="J31" s="2" t="s">
        <v>2744</v>
      </c>
      <c r="K31" s="2" t="s">
        <v>2398</v>
      </c>
      <c r="L31" s="2" t="s">
        <v>2330</v>
      </c>
      <c r="M31" s="2">
        <v>9</v>
      </c>
      <c r="N31" s="2" t="s">
        <v>2696</v>
      </c>
      <c r="O31" s="2" t="s">
        <v>2697</v>
      </c>
      <c r="P31" s="2" t="s">
        <v>2697</v>
      </c>
      <c r="Q31" s="2" t="s">
        <v>2697</v>
      </c>
      <c r="R31" s="2"/>
      <c r="S31" s="2"/>
      <c r="T31" s="2"/>
      <c r="U31" s="2"/>
      <c r="V31" s="2"/>
      <c r="W31" s="2"/>
      <c r="X31" s="2"/>
      <c r="Y31" s="2"/>
      <c r="Z31" s="2"/>
      <c r="AA31" s="2"/>
      <c r="AB31" s="2"/>
      <c r="AC31" s="2"/>
      <c r="AD31" s="2"/>
      <c r="AE31" s="2"/>
      <c r="AF31" s="2"/>
      <c r="AG31" s="2"/>
    </row>
    <row r="32" spans="1:33" ht="17.25" hidden="1" customHeight="1">
      <c r="A32" s="2">
        <v>7</v>
      </c>
      <c r="B32" s="2" t="s">
        <v>2689</v>
      </c>
      <c r="C32" s="2" t="s">
        <v>2568</v>
      </c>
      <c r="D32" s="2" t="s">
        <v>2697</v>
      </c>
      <c r="E32" s="2" t="s">
        <v>2697</v>
      </c>
      <c r="F32" s="2" t="s">
        <v>2730</v>
      </c>
      <c r="G32" s="34" t="s">
        <v>470</v>
      </c>
      <c r="H32" s="34" t="s">
        <v>473</v>
      </c>
      <c r="I32" s="2">
        <v>31</v>
      </c>
      <c r="J32" s="2" t="s">
        <v>2745</v>
      </c>
      <c r="K32" s="2" t="s">
        <v>2745</v>
      </c>
      <c r="L32" s="2" t="s">
        <v>2746</v>
      </c>
      <c r="M32" s="2">
        <v>1</v>
      </c>
      <c r="N32" s="2" t="s">
        <v>2747</v>
      </c>
      <c r="O32" s="2" t="s">
        <v>2748</v>
      </c>
      <c r="P32" s="2" t="s">
        <v>471</v>
      </c>
      <c r="Q32" s="2" t="s">
        <v>2749</v>
      </c>
      <c r="R32" s="2" t="s">
        <v>2750</v>
      </c>
      <c r="S32" s="2"/>
      <c r="T32" s="2"/>
      <c r="U32" s="2"/>
      <c r="V32" s="2"/>
      <c r="W32" s="2"/>
      <c r="X32" s="2"/>
      <c r="Y32" s="2"/>
      <c r="Z32" s="2"/>
      <c r="AA32" s="2"/>
      <c r="AB32" s="2"/>
      <c r="AC32" s="2"/>
      <c r="AD32" s="2"/>
      <c r="AE32" s="2"/>
      <c r="AF32" s="2"/>
      <c r="AG32" s="2"/>
    </row>
    <row r="33" spans="1:33" ht="17.25" hidden="1" customHeight="1">
      <c r="A33" s="2">
        <v>7</v>
      </c>
      <c r="B33" s="2" t="s">
        <v>2689</v>
      </c>
      <c r="C33" s="2" t="s">
        <v>2568</v>
      </c>
      <c r="D33" s="2" t="s">
        <v>2697</v>
      </c>
      <c r="E33" s="2" t="s">
        <v>2697</v>
      </c>
      <c r="F33" s="2" t="s">
        <v>2730</v>
      </c>
      <c r="G33" s="34" t="s">
        <v>470</v>
      </c>
      <c r="H33" s="34" t="s">
        <v>473</v>
      </c>
      <c r="I33" s="2">
        <v>32</v>
      </c>
      <c r="J33" s="2" t="s">
        <v>2751</v>
      </c>
      <c r="K33" s="2" t="s">
        <v>2751</v>
      </c>
      <c r="L33" s="2" t="s">
        <v>2752</v>
      </c>
      <c r="M33" s="2">
        <v>3</v>
      </c>
      <c r="N33" s="2" t="s">
        <v>2747</v>
      </c>
      <c r="O33" s="2" t="s">
        <v>2748</v>
      </c>
      <c r="P33" s="2" t="s">
        <v>471</v>
      </c>
      <c r="Q33" s="2" t="s">
        <v>2749</v>
      </c>
      <c r="R33" s="2"/>
      <c r="S33" s="2"/>
      <c r="T33" s="2"/>
      <c r="U33" s="2"/>
      <c r="V33" s="2"/>
      <c r="W33" s="2"/>
      <c r="X33" s="2"/>
      <c r="Y33" s="2"/>
      <c r="Z33" s="2"/>
      <c r="AA33" s="2"/>
      <c r="AB33" s="2"/>
      <c r="AC33" s="2"/>
      <c r="AD33" s="2"/>
      <c r="AE33" s="2"/>
      <c r="AF33" s="2"/>
      <c r="AG33" s="2"/>
    </row>
    <row r="34" spans="1:33" ht="17.25" hidden="1" customHeight="1">
      <c r="A34" s="2">
        <v>7</v>
      </c>
      <c r="B34" s="2" t="s">
        <v>2689</v>
      </c>
      <c r="C34" s="2" t="s">
        <v>2568</v>
      </c>
      <c r="D34" s="2" t="s">
        <v>2697</v>
      </c>
      <c r="E34" s="2" t="s">
        <v>2697</v>
      </c>
      <c r="F34" s="2" t="s">
        <v>2730</v>
      </c>
      <c r="G34" s="34" t="s">
        <v>470</v>
      </c>
      <c r="H34" s="34" t="s">
        <v>473</v>
      </c>
      <c r="I34" s="2">
        <v>33</v>
      </c>
      <c r="J34" s="2" t="s">
        <v>2753</v>
      </c>
      <c r="K34" s="2" t="s">
        <v>2753</v>
      </c>
      <c r="L34" s="2" t="s">
        <v>2754</v>
      </c>
      <c r="M34" s="2">
        <v>5</v>
      </c>
      <c r="N34" s="2" t="s">
        <v>2747</v>
      </c>
      <c r="O34" s="2" t="s">
        <v>2748</v>
      </c>
      <c r="P34" s="2" t="s">
        <v>471</v>
      </c>
      <c r="Q34" s="2" t="s">
        <v>2749</v>
      </c>
      <c r="R34" s="2"/>
      <c r="S34" s="2"/>
      <c r="T34" s="2"/>
      <c r="U34" s="2"/>
      <c r="V34" s="2"/>
      <c r="W34" s="2"/>
      <c r="X34" s="2"/>
      <c r="Y34" s="2"/>
      <c r="Z34" s="2"/>
      <c r="AA34" s="2"/>
      <c r="AB34" s="2"/>
      <c r="AC34" s="2"/>
      <c r="AD34" s="2"/>
      <c r="AE34" s="2"/>
      <c r="AF34" s="2"/>
      <c r="AG34" s="2"/>
    </row>
    <row r="35" spans="1:33" ht="17.25" hidden="1" customHeight="1">
      <c r="A35" s="2">
        <v>7</v>
      </c>
      <c r="B35" s="2" t="s">
        <v>2689</v>
      </c>
      <c r="C35" s="2" t="s">
        <v>2568</v>
      </c>
      <c r="D35" s="2" t="s">
        <v>2697</v>
      </c>
      <c r="E35" s="2" t="s">
        <v>2697</v>
      </c>
      <c r="F35" s="2" t="s">
        <v>2730</v>
      </c>
      <c r="G35" s="34" t="s">
        <v>470</v>
      </c>
      <c r="H35" s="34" t="s">
        <v>473</v>
      </c>
      <c r="I35" s="2">
        <v>34</v>
      </c>
      <c r="J35" s="2" t="s">
        <v>2755</v>
      </c>
      <c r="K35" s="2" t="s">
        <v>2755</v>
      </c>
      <c r="L35" s="2" t="s">
        <v>2756</v>
      </c>
      <c r="M35" s="2">
        <v>7</v>
      </c>
      <c r="N35" s="2" t="s">
        <v>2747</v>
      </c>
      <c r="O35" s="2" t="s">
        <v>2748</v>
      </c>
      <c r="P35" s="2" t="s">
        <v>471</v>
      </c>
      <c r="Q35" s="2" t="s">
        <v>2749</v>
      </c>
      <c r="R35" s="2"/>
      <c r="S35" s="2"/>
      <c r="T35" s="2"/>
      <c r="U35" s="2"/>
      <c r="V35" s="2"/>
      <c r="W35" s="2"/>
      <c r="X35" s="2"/>
      <c r="Y35" s="2"/>
      <c r="Z35" s="2"/>
      <c r="AA35" s="2"/>
      <c r="AB35" s="2"/>
      <c r="AC35" s="2"/>
      <c r="AD35" s="2"/>
      <c r="AE35" s="2"/>
      <c r="AF35" s="2"/>
      <c r="AG35" s="2"/>
    </row>
    <row r="36" spans="1:33" ht="17.25" hidden="1" customHeight="1">
      <c r="A36" s="2">
        <v>7</v>
      </c>
      <c r="B36" s="2" t="s">
        <v>2689</v>
      </c>
      <c r="C36" s="2" t="s">
        <v>2568</v>
      </c>
      <c r="D36" s="2" t="s">
        <v>2697</v>
      </c>
      <c r="E36" s="2" t="s">
        <v>2697</v>
      </c>
      <c r="F36" s="2" t="s">
        <v>2730</v>
      </c>
      <c r="G36" s="34" t="s">
        <v>470</v>
      </c>
      <c r="H36" s="34" t="s">
        <v>473</v>
      </c>
      <c r="I36" s="2">
        <v>35</v>
      </c>
      <c r="J36" s="2" t="s">
        <v>2757</v>
      </c>
      <c r="K36" s="2" t="s">
        <v>2757</v>
      </c>
      <c r="L36" s="2" t="s">
        <v>2758</v>
      </c>
      <c r="M36" s="2">
        <v>9</v>
      </c>
      <c r="N36" s="2" t="s">
        <v>2747</v>
      </c>
      <c r="O36" s="2" t="s">
        <v>2748</v>
      </c>
      <c r="P36" s="2" t="s">
        <v>471</v>
      </c>
      <c r="Q36" s="2" t="s">
        <v>2749</v>
      </c>
      <c r="R36" s="2"/>
      <c r="S36" s="2"/>
      <c r="T36" s="2"/>
      <c r="U36" s="2"/>
      <c r="V36" s="2"/>
      <c r="W36" s="2"/>
      <c r="X36" s="2"/>
      <c r="Y36" s="2"/>
      <c r="Z36" s="2"/>
      <c r="AA36" s="2"/>
      <c r="AB36" s="2"/>
      <c r="AC36" s="2"/>
      <c r="AD36" s="2"/>
      <c r="AE36" s="2"/>
      <c r="AF36" s="2"/>
      <c r="AG36" s="2"/>
    </row>
    <row r="37" spans="1:33" ht="17.25" hidden="1" customHeight="1">
      <c r="A37" s="2">
        <v>7</v>
      </c>
      <c r="B37" s="2" t="s">
        <v>2689</v>
      </c>
      <c r="C37" s="2" t="s">
        <v>2690</v>
      </c>
      <c r="D37" s="2" t="s">
        <v>2697</v>
      </c>
      <c r="E37" s="2" t="s">
        <v>2697</v>
      </c>
      <c r="F37" s="2" t="s">
        <v>2730</v>
      </c>
      <c r="G37" s="34" t="s">
        <v>474</v>
      </c>
      <c r="H37" s="34" t="s">
        <v>476</v>
      </c>
      <c r="I37" s="2">
        <v>36</v>
      </c>
      <c r="J37" s="2" t="s">
        <v>2745</v>
      </c>
      <c r="K37" s="2" t="s">
        <v>2745</v>
      </c>
      <c r="L37" s="2" t="s">
        <v>2746</v>
      </c>
      <c r="M37" s="2">
        <v>1</v>
      </c>
      <c r="N37" s="2" t="s">
        <v>2747</v>
      </c>
      <c r="O37" s="2" t="s">
        <v>2748</v>
      </c>
      <c r="P37" s="2" t="s">
        <v>478</v>
      </c>
      <c r="Q37" s="2" t="s">
        <v>2749</v>
      </c>
      <c r="R37" s="2"/>
      <c r="S37" s="2"/>
      <c r="T37" s="2"/>
      <c r="U37" s="2"/>
      <c r="V37" s="2"/>
      <c r="W37" s="2"/>
      <c r="X37" s="2"/>
      <c r="Y37" s="2"/>
      <c r="Z37" s="2"/>
      <c r="AA37" s="2"/>
      <c r="AB37" s="2"/>
      <c r="AC37" s="2"/>
      <c r="AD37" s="2"/>
      <c r="AE37" s="2"/>
      <c r="AF37" s="2"/>
      <c r="AG37" s="2"/>
    </row>
    <row r="38" spans="1:33" ht="17.25" hidden="1" customHeight="1">
      <c r="A38" s="2">
        <v>7</v>
      </c>
      <c r="B38" s="2" t="s">
        <v>2689</v>
      </c>
      <c r="C38" s="2" t="s">
        <v>2690</v>
      </c>
      <c r="D38" s="2" t="s">
        <v>2697</v>
      </c>
      <c r="E38" s="2" t="s">
        <v>2697</v>
      </c>
      <c r="F38" s="2" t="s">
        <v>2730</v>
      </c>
      <c r="G38" s="34" t="s">
        <v>474</v>
      </c>
      <c r="H38" s="34" t="s">
        <v>476</v>
      </c>
      <c r="I38" s="2">
        <v>37</v>
      </c>
      <c r="J38" s="2" t="s">
        <v>2751</v>
      </c>
      <c r="K38" s="2" t="s">
        <v>2751</v>
      </c>
      <c r="L38" s="2" t="s">
        <v>2752</v>
      </c>
      <c r="M38" s="2">
        <v>3</v>
      </c>
      <c r="N38" s="2" t="s">
        <v>2747</v>
      </c>
      <c r="O38" s="2" t="s">
        <v>2748</v>
      </c>
      <c r="P38" s="2" t="s">
        <v>478</v>
      </c>
      <c r="Q38" s="2" t="s">
        <v>2749</v>
      </c>
      <c r="R38" s="2"/>
      <c r="S38" s="2"/>
      <c r="T38" s="2"/>
      <c r="U38" s="2"/>
      <c r="V38" s="2"/>
      <c r="W38" s="2"/>
      <c r="X38" s="2"/>
      <c r="Y38" s="2"/>
      <c r="Z38" s="2"/>
      <c r="AA38" s="2"/>
      <c r="AB38" s="2"/>
      <c r="AC38" s="2"/>
      <c r="AD38" s="2"/>
      <c r="AE38" s="2"/>
      <c r="AF38" s="2"/>
      <c r="AG38" s="2"/>
    </row>
    <row r="39" spans="1:33" ht="17.25" hidden="1" customHeight="1">
      <c r="A39" s="2">
        <v>7</v>
      </c>
      <c r="B39" s="2" t="s">
        <v>2689</v>
      </c>
      <c r="C39" s="2" t="s">
        <v>2690</v>
      </c>
      <c r="D39" s="2" t="s">
        <v>2697</v>
      </c>
      <c r="E39" s="2" t="s">
        <v>2697</v>
      </c>
      <c r="F39" s="2" t="s">
        <v>2730</v>
      </c>
      <c r="G39" s="34" t="s">
        <v>474</v>
      </c>
      <c r="H39" s="34" t="s">
        <v>476</v>
      </c>
      <c r="I39" s="2">
        <v>38</v>
      </c>
      <c r="J39" s="2" t="s">
        <v>2753</v>
      </c>
      <c r="K39" s="2" t="s">
        <v>2753</v>
      </c>
      <c r="L39" s="2" t="s">
        <v>2754</v>
      </c>
      <c r="M39" s="2">
        <v>5</v>
      </c>
      <c r="N39" s="2" t="s">
        <v>2747</v>
      </c>
      <c r="O39" s="2" t="s">
        <v>2748</v>
      </c>
      <c r="P39" s="2" t="s">
        <v>478</v>
      </c>
      <c r="Q39" s="2" t="s">
        <v>2749</v>
      </c>
      <c r="R39" s="2"/>
      <c r="S39" s="2"/>
      <c r="T39" s="2"/>
      <c r="U39" s="2"/>
      <c r="V39" s="2"/>
      <c r="W39" s="2"/>
      <c r="X39" s="2"/>
      <c r="Y39" s="2"/>
      <c r="Z39" s="2"/>
      <c r="AA39" s="2"/>
      <c r="AB39" s="2"/>
      <c r="AC39" s="2"/>
      <c r="AD39" s="2"/>
      <c r="AE39" s="2"/>
      <c r="AF39" s="2"/>
      <c r="AG39" s="2"/>
    </row>
    <row r="40" spans="1:33" ht="17.25" hidden="1" customHeight="1">
      <c r="A40" s="2">
        <v>7</v>
      </c>
      <c r="B40" s="2" t="s">
        <v>2689</v>
      </c>
      <c r="C40" s="2" t="s">
        <v>2690</v>
      </c>
      <c r="D40" s="2" t="s">
        <v>2697</v>
      </c>
      <c r="E40" s="2" t="s">
        <v>2697</v>
      </c>
      <c r="F40" s="2" t="s">
        <v>2730</v>
      </c>
      <c r="G40" s="34" t="s">
        <v>474</v>
      </c>
      <c r="H40" s="34" t="s">
        <v>476</v>
      </c>
      <c r="I40" s="2">
        <v>39</v>
      </c>
      <c r="J40" s="2" t="s">
        <v>2755</v>
      </c>
      <c r="K40" s="2" t="s">
        <v>2755</v>
      </c>
      <c r="L40" s="2" t="s">
        <v>2756</v>
      </c>
      <c r="M40" s="2">
        <v>7</v>
      </c>
      <c r="N40" s="2" t="s">
        <v>2747</v>
      </c>
      <c r="O40" s="2" t="s">
        <v>2748</v>
      </c>
      <c r="P40" s="2" t="s">
        <v>478</v>
      </c>
      <c r="Q40" s="2" t="s">
        <v>2749</v>
      </c>
      <c r="R40" s="2"/>
      <c r="S40" s="2"/>
      <c r="T40" s="2"/>
      <c r="U40" s="2"/>
      <c r="V40" s="2"/>
      <c r="W40" s="2"/>
      <c r="X40" s="2"/>
      <c r="Y40" s="2"/>
      <c r="Z40" s="2"/>
      <c r="AA40" s="2"/>
      <c r="AB40" s="2"/>
      <c r="AC40" s="2"/>
      <c r="AD40" s="2"/>
      <c r="AE40" s="2"/>
      <c r="AF40" s="2"/>
      <c r="AG40" s="2"/>
    </row>
    <row r="41" spans="1:33" ht="17.25" hidden="1" customHeight="1">
      <c r="A41" s="2">
        <v>7</v>
      </c>
      <c r="B41" s="2" t="s">
        <v>2689</v>
      </c>
      <c r="C41" s="2" t="s">
        <v>2690</v>
      </c>
      <c r="D41" s="2" t="s">
        <v>2697</v>
      </c>
      <c r="E41" s="2" t="s">
        <v>2697</v>
      </c>
      <c r="F41" s="2" t="s">
        <v>2730</v>
      </c>
      <c r="G41" s="34" t="s">
        <v>474</v>
      </c>
      <c r="H41" s="34" t="s">
        <v>476</v>
      </c>
      <c r="I41" s="2">
        <v>40</v>
      </c>
      <c r="J41" s="2" t="s">
        <v>2757</v>
      </c>
      <c r="K41" s="2" t="s">
        <v>2757</v>
      </c>
      <c r="L41" s="2" t="s">
        <v>2758</v>
      </c>
      <c r="M41" s="2">
        <v>9</v>
      </c>
      <c r="N41" s="2" t="s">
        <v>2747</v>
      </c>
      <c r="O41" s="2" t="s">
        <v>2748</v>
      </c>
      <c r="P41" s="2" t="s">
        <v>478</v>
      </c>
      <c r="Q41" s="2" t="s">
        <v>2749</v>
      </c>
      <c r="R41" s="2"/>
      <c r="S41" s="2"/>
      <c r="T41" s="2"/>
      <c r="U41" s="2"/>
      <c r="V41" s="2"/>
      <c r="W41" s="2"/>
      <c r="X41" s="2"/>
      <c r="Y41" s="2"/>
      <c r="Z41" s="2"/>
      <c r="AA41" s="2"/>
      <c r="AB41" s="2"/>
      <c r="AC41" s="2"/>
      <c r="AD41" s="2"/>
      <c r="AE41" s="2"/>
      <c r="AF41" s="2"/>
      <c r="AG41" s="2"/>
    </row>
    <row r="42" spans="1:33" ht="17.25" hidden="1" customHeight="1">
      <c r="A42" s="2">
        <v>8</v>
      </c>
      <c r="B42" s="2" t="s">
        <v>2759</v>
      </c>
      <c r="C42" s="2" t="s">
        <v>2760</v>
      </c>
      <c r="D42" s="2" t="s">
        <v>2761</v>
      </c>
      <c r="E42" s="2" t="s">
        <v>2762</v>
      </c>
      <c r="F42" s="2" t="s">
        <v>2730</v>
      </c>
      <c r="G42" s="2" t="s">
        <v>2763</v>
      </c>
      <c r="H42" s="431" t="s">
        <v>2764</v>
      </c>
      <c r="I42" s="2">
        <v>41</v>
      </c>
      <c r="J42" s="2" t="s">
        <v>2765</v>
      </c>
      <c r="K42" s="2"/>
      <c r="L42" s="2" t="s">
        <v>2766</v>
      </c>
      <c r="M42" s="2">
        <v>1</v>
      </c>
      <c r="N42" s="2" t="s">
        <v>2747</v>
      </c>
      <c r="O42" s="2" t="s">
        <v>2748</v>
      </c>
      <c r="P42" s="2" t="s">
        <v>2697</v>
      </c>
      <c r="Q42" s="2" t="s">
        <v>2697</v>
      </c>
      <c r="R42" s="2"/>
      <c r="S42" s="2"/>
      <c r="T42" s="2"/>
      <c r="U42" s="2"/>
      <c r="V42" s="2"/>
      <c r="W42" s="2"/>
      <c r="X42" s="2"/>
      <c r="Y42" s="2"/>
      <c r="Z42" s="2"/>
      <c r="AA42" s="2"/>
      <c r="AB42" s="2"/>
      <c r="AC42" s="2"/>
      <c r="AD42" s="2"/>
      <c r="AE42" s="2"/>
      <c r="AF42" s="2"/>
      <c r="AG42" s="2"/>
    </row>
    <row r="43" spans="1:33" ht="17.25" hidden="1" customHeight="1">
      <c r="A43" s="2">
        <v>8</v>
      </c>
      <c r="B43" s="2" t="s">
        <v>2759</v>
      </c>
      <c r="C43" s="2" t="s">
        <v>2760</v>
      </c>
      <c r="D43" s="2" t="s">
        <v>2761</v>
      </c>
      <c r="E43" s="2" t="s">
        <v>2762</v>
      </c>
      <c r="F43" s="2" t="s">
        <v>2730</v>
      </c>
      <c r="G43" s="2" t="s">
        <v>2763</v>
      </c>
      <c r="H43" s="431" t="s">
        <v>2764</v>
      </c>
      <c r="I43" s="2">
        <v>42</v>
      </c>
      <c r="J43" s="2" t="s">
        <v>2767</v>
      </c>
      <c r="K43" s="2"/>
      <c r="L43" s="2" t="s">
        <v>2766</v>
      </c>
      <c r="M43" s="2">
        <v>2</v>
      </c>
      <c r="N43" s="2" t="s">
        <v>2747</v>
      </c>
      <c r="O43" s="2" t="s">
        <v>2748</v>
      </c>
      <c r="P43" s="2" t="s">
        <v>2697</v>
      </c>
      <c r="Q43" s="2" t="s">
        <v>2697</v>
      </c>
      <c r="R43" s="2"/>
      <c r="S43" s="2"/>
      <c r="T43" s="2"/>
      <c r="U43" s="2"/>
      <c r="V43" s="2"/>
      <c r="W43" s="2"/>
      <c r="X43" s="2"/>
      <c r="Y43" s="2"/>
      <c r="Z43" s="2"/>
      <c r="AA43" s="2"/>
      <c r="AB43" s="2"/>
      <c r="AC43" s="2"/>
      <c r="AD43" s="2"/>
      <c r="AE43" s="2"/>
      <c r="AF43" s="2"/>
      <c r="AG43" s="2"/>
    </row>
    <row r="44" spans="1:33" ht="17.25" hidden="1" customHeight="1">
      <c r="A44" s="2">
        <v>8</v>
      </c>
      <c r="B44" s="2" t="s">
        <v>2759</v>
      </c>
      <c r="C44" s="2" t="s">
        <v>2760</v>
      </c>
      <c r="D44" s="2" t="s">
        <v>2761</v>
      </c>
      <c r="E44" s="2" t="s">
        <v>2762</v>
      </c>
      <c r="F44" s="2" t="s">
        <v>2730</v>
      </c>
      <c r="G44" s="2" t="s">
        <v>2763</v>
      </c>
      <c r="H44" s="431" t="s">
        <v>2764</v>
      </c>
      <c r="I44" s="2">
        <v>43</v>
      </c>
      <c r="J44" s="2" t="s">
        <v>2768</v>
      </c>
      <c r="K44" s="2"/>
      <c r="L44" s="2" t="s">
        <v>2766</v>
      </c>
      <c r="M44" s="2">
        <v>3</v>
      </c>
      <c r="N44" s="2" t="s">
        <v>2747</v>
      </c>
      <c r="O44" s="2" t="s">
        <v>2748</v>
      </c>
      <c r="P44" s="2" t="s">
        <v>2697</v>
      </c>
      <c r="Q44" s="2" t="s">
        <v>2697</v>
      </c>
      <c r="R44" s="2"/>
      <c r="S44" s="2"/>
      <c r="T44" s="2"/>
      <c r="U44" s="2"/>
      <c r="V44" s="2"/>
      <c r="W44" s="2"/>
      <c r="X44" s="2"/>
      <c r="Y44" s="2"/>
      <c r="Z44" s="2"/>
      <c r="AA44" s="2"/>
      <c r="AB44" s="2"/>
      <c r="AC44" s="2"/>
      <c r="AD44" s="2"/>
      <c r="AE44" s="2"/>
      <c r="AF44" s="2"/>
      <c r="AG44" s="2"/>
    </row>
    <row r="45" spans="1:33" ht="17.25" hidden="1" customHeight="1">
      <c r="A45" s="2">
        <v>8</v>
      </c>
      <c r="B45" s="2" t="s">
        <v>2759</v>
      </c>
      <c r="C45" s="2" t="s">
        <v>2760</v>
      </c>
      <c r="D45" s="2" t="s">
        <v>2761</v>
      </c>
      <c r="E45" s="2" t="s">
        <v>2762</v>
      </c>
      <c r="F45" s="2" t="s">
        <v>2730</v>
      </c>
      <c r="G45" s="2" t="s">
        <v>2763</v>
      </c>
      <c r="H45" s="431" t="s">
        <v>2764</v>
      </c>
      <c r="I45" s="2">
        <v>44</v>
      </c>
      <c r="J45" s="2" t="s">
        <v>2769</v>
      </c>
      <c r="K45" s="2"/>
      <c r="L45" s="2" t="s">
        <v>2766</v>
      </c>
      <c r="M45" s="2">
        <v>4</v>
      </c>
      <c r="N45" s="2" t="s">
        <v>2747</v>
      </c>
      <c r="O45" s="2" t="s">
        <v>2748</v>
      </c>
      <c r="P45" s="2" t="s">
        <v>2697</v>
      </c>
      <c r="Q45" s="2" t="s">
        <v>2697</v>
      </c>
      <c r="R45" s="2"/>
      <c r="S45" s="2"/>
      <c r="T45" s="2"/>
      <c r="U45" s="2"/>
      <c r="V45" s="2"/>
      <c r="W45" s="2"/>
      <c r="X45" s="2"/>
      <c r="Y45" s="2"/>
      <c r="Z45" s="2"/>
      <c r="AA45" s="2"/>
      <c r="AB45" s="2"/>
      <c r="AC45" s="2"/>
      <c r="AD45" s="2"/>
      <c r="AE45" s="2"/>
      <c r="AF45" s="2"/>
      <c r="AG45" s="2"/>
    </row>
    <row r="46" spans="1:33" ht="17.25" hidden="1" customHeight="1">
      <c r="A46" s="2">
        <v>9</v>
      </c>
      <c r="B46" s="2" t="s">
        <v>2759</v>
      </c>
      <c r="C46" s="2" t="s">
        <v>2760</v>
      </c>
      <c r="D46" s="2" t="s">
        <v>2761</v>
      </c>
      <c r="E46" s="2" t="s">
        <v>2762</v>
      </c>
      <c r="F46" s="2" t="s">
        <v>2730</v>
      </c>
      <c r="G46" s="2" t="s">
        <v>2763</v>
      </c>
      <c r="H46" s="431" t="s">
        <v>2770</v>
      </c>
      <c r="I46" s="2">
        <v>45</v>
      </c>
      <c r="J46" s="2" t="s">
        <v>2765</v>
      </c>
      <c r="K46" s="2"/>
      <c r="L46" s="2" t="s">
        <v>2766</v>
      </c>
      <c r="M46" s="2">
        <v>1</v>
      </c>
      <c r="N46" s="2" t="s">
        <v>2747</v>
      </c>
      <c r="O46" s="2" t="s">
        <v>2748</v>
      </c>
      <c r="P46" s="2" t="s">
        <v>2697</v>
      </c>
      <c r="Q46" s="2" t="s">
        <v>2697</v>
      </c>
      <c r="R46" s="2"/>
      <c r="S46" s="2"/>
      <c r="T46" s="2"/>
      <c r="U46" s="2"/>
      <c r="V46" s="2"/>
      <c r="W46" s="2"/>
      <c r="X46" s="2"/>
      <c r="Y46" s="2"/>
      <c r="Z46" s="2"/>
      <c r="AA46" s="2"/>
      <c r="AB46" s="2"/>
      <c r="AC46" s="2"/>
      <c r="AD46" s="2"/>
      <c r="AE46" s="2"/>
      <c r="AF46" s="2"/>
      <c r="AG46" s="2"/>
    </row>
    <row r="47" spans="1:33" ht="17.25" hidden="1" customHeight="1">
      <c r="A47" s="2">
        <v>9</v>
      </c>
      <c r="B47" s="2" t="s">
        <v>2759</v>
      </c>
      <c r="C47" s="2" t="s">
        <v>2760</v>
      </c>
      <c r="D47" s="2" t="s">
        <v>2761</v>
      </c>
      <c r="E47" s="2" t="s">
        <v>2762</v>
      </c>
      <c r="F47" s="2" t="s">
        <v>2730</v>
      </c>
      <c r="G47" s="2" t="s">
        <v>2763</v>
      </c>
      <c r="H47" s="431" t="s">
        <v>2770</v>
      </c>
      <c r="I47" s="2">
        <v>46</v>
      </c>
      <c r="J47" s="2" t="s">
        <v>2767</v>
      </c>
      <c r="K47" s="2"/>
      <c r="L47" s="2" t="s">
        <v>2766</v>
      </c>
      <c r="M47" s="2">
        <v>2</v>
      </c>
      <c r="N47" s="2" t="s">
        <v>2747</v>
      </c>
      <c r="O47" s="2" t="s">
        <v>2748</v>
      </c>
      <c r="P47" s="2" t="s">
        <v>2697</v>
      </c>
      <c r="Q47" s="2" t="s">
        <v>2697</v>
      </c>
      <c r="R47" s="2"/>
      <c r="S47" s="2"/>
      <c r="T47" s="2"/>
      <c r="U47" s="2"/>
      <c r="V47" s="2"/>
      <c r="W47" s="2"/>
      <c r="X47" s="2"/>
      <c r="Y47" s="2"/>
      <c r="Z47" s="2"/>
      <c r="AA47" s="2"/>
      <c r="AB47" s="2"/>
      <c r="AC47" s="2"/>
      <c r="AD47" s="2"/>
      <c r="AE47" s="2"/>
      <c r="AF47" s="2"/>
      <c r="AG47" s="2"/>
    </row>
    <row r="48" spans="1:33" ht="17.25" hidden="1" customHeight="1">
      <c r="A48" s="2">
        <v>9</v>
      </c>
      <c r="B48" s="2" t="s">
        <v>2759</v>
      </c>
      <c r="C48" s="2" t="s">
        <v>2760</v>
      </c>
      <c r="D48" s="2" t="s">
        <v>2761</v>
      </c>
      <c r="E48" s="2" t="s">
        <v>2762</v>
      </c>
      <c r="F48" s="2" t="s">
        <v>2730</v>
      </c>
      <c r="G48" s="2" t="s">
        <v>2763</v>
      </c>
      <c r="H48" s="431" t="s">
        <v>2770</v>
      </c>
      <c r="I48" s="2">
        <v>47</v>
      </c>
      <c r="J48" s="2" t="s">
        <v>2768</v>
      </c>
      <c r="K48" s="2"/>
      <c r="L48" s="2" t="s">
        <v>2766</v>
      </c>
      <c r="M48" s="2">
        <v>3</v>
      </c>
      <c r="N48" s="2" t="s">
        <v>2747</v>
      </c>
      <c r="O48" s="2" t="s">
        <v>2748</v>
      </c>
      <c r="P48" s="2" t="s">
        <v>2697</v>
      </c>
      <c r="Q48" s="2" t="s">
        <v>2697</v>
      </c>
      <c r="R48" s="2"/>
      <c r="S48" s="2"/>
      <c r="T48" s="2"/>
      <c r="U48" s="2"/>
      <c r="V48" s="2"/>
      <c r="W48" s="2"/>
      <c r="X48" s="2"/>
      <c r="Y48" s="2"/>
      <c r="Z48" s="2"/>
      <c r="AA48" s="2"/>
      <c r="AB48" s="2"/>
      <c r="AC48" s="2"/>
      <c r="AD48" s="2"/>
      <c r="AE48" s="2"/>
      <c r="AF48" s="2"/>
      <c r="AG48" s="2"/>
    </row>
    <row r="49" spans="1:33" ht="17.25" hidden="1" customHeight="1">
      <c r="A49" s="2">
        <v>9</v>
      </c>
      <c r="B49" s="2" t="s">
        <v>2759</v>
      </c>
      <c r="C49" s="2" t="s">
        <v>2760</v>
      </c>
      <c r="D49" s="2" t="s">
        <v>2761</v>
      </c>
      <c r="E49" s="2" t="s">
        <v>2762</v>
      </c>
      <c r="F49" s="2" t="s">
        <v>2730</v>
      </c>
      <c r="G49" s="2" t="s">
        <v>2763</v>
      </c>
      <c r="H49" s="431" t="s">
        <v>2770</v>
      </c>
      <c r="I49" s="2">
        <v>48</v>
      </c>
      <c r="J49" s="2" t="s">
        <v>2769</v>
      </c>
      <c r="K49" s="2"/>
      <c r="L49" s="2" t="s">
        <v>2766</v>
      </c>
      <c r="M49" s="2">
        <v>4</v>
      </c>
      <c r="N49" s="2" t="s">
        <v>2747</v>
      </c>
      <c r="O49" s="2" t="s">
        <v>2748</v>
      </c>
      <c r="P49" s="2" t="s">
        <v>2697</v>
      </c>
      <c r="Q49" s="2" t="s">
        <v>2697</v>
      </c>
      <c r="R49" s="2"/>
      <c r="S49" s="2"/>
      <c r="T49" s="2"/>
      <c r="U49" s="2"/>
      <c r="V49" s="2"/>
      <c r="W49" s="2"/>
      <c r="X49" s="2"/>
      <c r="Y49" s="2"/>
      <c r="Z49" s="2"/>
      <c r="AA49" s="2"/>
      <c r="AB49" s="2"/>
      <c r="AC49" s="2"/>
      <c r="AD49" s="2"/>
      <c r="AE49" s="2"/>
      <c r="AF49" s="2"/>
      <c r="AG49" s="2"/>
    </row>
    <row r="50" spans="1:33" ht="17.25" hidden="1" customHeight="1">
      <c r="A50" s="2">
        <v>10</v>
      </c>
      <c r="B50" s="2" t="s">
        <v>2759</v>
      </c>
      <c r="C50" s="2" t="s">
        <v>2760</v>
      </c>
      <c r="D50" s="2" t="s">
        <v>2761</v>
      </c>
      <c r="E50" s="2" t="s">
        <v>2762</v>
      </c>
      <c r="F50" s="2" t="s">
        <v>2730</v>
      </c>
      <c r="G50" s="2" t="s">
        <v>2763</v>
      </c>
      <c r="H50" s="431" t="s">
        <v>2771</v>
      </c>
      <c r="I50" s="2">
        <v>49</v>
      </c>
      <c r="J50" s="2" t="s">
        <v>2765</v>
      </c>
      <c r="K50" s="2"/>
      <c r="L50" s="2" t="s">
        <v>2766</v>
      </c>
      <c r="M50" s="2">
        <v>1</v>
      </c>
      <c r="N50" s="2" t="s">
        <v>2747</v>
      </c>
      <c r="O50" s="2" t="s">
        <v>2748</v>
      </c>
      <c r="P50" s="2" t="s">
        <v>2697</v>
      </c>
      <c r="Q50" s="2" t="s">
        <v>2697</v>
      </c>
      <c r="R50" s="2"/>
      <c r="S50" s="2"/>
      <c r="T50" s="2"/>
      <c r="U50" s="2"/>
      <c r="V50" s="2"/>
      <c r="W50" s="2"/>
      <c r="X50" s="2"/>
      <c r="Y50" s="2"/>
      <c r="Z50" s="2"/>
      <c r="AA50" s="2"/>
      <c r="AB50" s="2"/>
      <c r="AC50" s="2"/>
      <c r="AD50" s="2"/>
      <c r="AE50" s="2"/>
      <c r="AF50" s="2"/>
      <c r="AG50" s="2"/>
    </row>
    <row r="51" spans="1:33" ht="17.25" hidden="1" customHeight="1">
      <c r="A51" s="2">
        <v>10</v>
      </c>
      <c r="B51" s="2" t="s">
        <v>2759</v>
      </c>
      <c r="C51" s="2" t="s">
        <v>2760</v>
      </c>
      <c r="D51" s="2" t="s">
        <v>2761</v>
      </c>
      <c r="E51" s="2" t="s">
        <v>2762</v>
      </c>
      <c r="F51" s="2" t="s">
        <v>2730</v>
      </c>
      <c r="G51" s="2" t="s">
        <v>2763</v>
      </c>
      <c r="H51" s="431" t="s">
        <v>2771</v>
      </c>
      <c r="I51" s="2">
        <v>50</v>
      </c>
      <c r="J51" s="2" t="s">
        <v>2767</v>
      </c>
      <c r="K51" s="2"/>
      <c r="L51" s="2" t="s">
        <v>2766</v>
      </c>
      <c r="M51" s="2">
        <v>2</v>
      </c>
      <c r="N51" s="2" t="s">
        <v>2747</v>
      </c>
      <c r="O51" s="2" t="s">
        <v>2748</v>
      </c>
      <c r="P51" s="2" t="s">
        <v>2697</v>
      </c>
      <c r="Q51" s="2" t="s">
        <v>2697</v>
      </c>
      <c r="R51" s="2"/>
      <c r="S51" s="2"/>
      <c r="T51" s="2"/>
      <c r="U51" s="2"/>
      <c r="V51" s="2"/>
      <c r="W51" s="2"/>
      <c r="X51" s="2"/>
      <c r="Y51" s="2"/>
      <c r="Z51" s="2"/>
      <c r="AA51" s="2"/>
      <c r="AB51" s="2"/>
      <c r="AC51" s="2"/>
      <c r="AD51" s="2"/>
      <c r="AE51" s="2"/>
      <c r="AF51" s="2"/>
      <c r="AG51" s="2"/>
    </row>
    <row r="52" spans="1:33" ht="17.25" hidden="1" customHeight="1">
      <c r="A52" s="2">
        <v>10</v>
      </c>
      <c r="B52" s="2" t="s">
        <v>2759</v>
      </c>
      <c r="C52" s="2" t="s">
        <v>2760</v>
      </c>
      <c r="D52" s="2" t="s">
        <v>2761</v>
      </c>
      <c r="E52" s="2" t="s">
        <v>2762</v>
      </c>
      <c r="F52" s="2" t="s">
        <v>2730</v>
      </c>
      <c r="G52" s="2" t="s">
        <v>2763</v>
      </c>
      <c r="H52" s="431" t="s">
        <v>2771</v>
      </c>
      <c r="I52" s="2">
        <v>51</v>
      </c>
      <c r="J52" s="2" t="s">
        <v>2768</v>
      </c>
      <c r="K52" s="2"/>
      <c r="L52" s="2" t="s">
        <v>2766</v>
      </c>
      <c r="M52" s="2">
        <v>3</v>
      </c>
      <c r="N52" s="2" t="s">
        <v>2747</v>
      </c>
      <c r="O52" s="2" t="s">
        <v>2748</v>
      </c>
      <c r="P52" s="2" t="s">
        <v>2697</v>
      </c>
      <c r="Q52" s="2" t="s">
        <v>2697</v>
      </c>
      <c r="R52" s="2"/>
      <c r="S52" s="2"/>
      <c r="T52" s="2"/>
      <c r="U52" s="2"/>
      <c r="V52" s="2"/>
      <c r="W52" s="2"/>
      <c r="X52" s="2"/>
      <c r="Y52" s="2"/>
      <c r="Z52" s="2"/>
      <c r="AA52" s="2"/>
      <c r="AB52" s="2"/>
      <c r="AC52" s="2"/>
      <c r="AD52" s="2"/>
      <c r="AE52" s="2"/>
      <c r="AF52" s="2"/>
      <c r="AG52" s="2"/>
    </row>
    <row r="53" spans="1:33" ht="17.25" hidden="1" customHeight="1">
      <c r="A53" s="2">
        <v>10</v>
      </c>
      <c r="B53" s="2" t="s">
        <v>2759</v>
      </c>
      <c r="C53" s="2" t="s">
        <v>2760</v>
      </c>
      <c r="D53" s="2" t="s">
        <v>2761</v>
      </c>
      <c r="E53" s="2" t="s">
        <v>2762</v>
      </c>
      <c r="F53" s="2" t="s">
        <v>2730</v>
      </c>
      <c r="G53" s="2" t="s">
        <v>2763</v>
      </c>
      <c r="H53" s="431" t="s">
        <v>2771</v>
      </c>
      <c r="I53" s="2">
        <v>52</v>
      </c>
      <c r="J53" s="2" t="s">
        <v>2769</v>
      </c>
      <c r="K53" s="2"/>
      <c r="L53" s="2" t="s">
        <v>2766</v>
      </c>
      <c r="M53" s="2">
        <v>4</v>
      </c>
      <c r="N53" s="2" t="s">
        <v>2747</v>
      </c>
      <c r="O53" s="2" t="s">
        <v>2748</v>
      </c>
      <c r="P53" s="2" t="s">
        <v>2697</v>
      </c>
      <c r="Q53" s="2" t="s">
        <v>2697</v>
      </c>
      <c r="R53" s="2"/>
      <c r="S53" s="2"/>
      <c r="T53" s="2"/>
      <c r="U53" s="2"/>
      <c r="V53" s="2"/>
      <c r="W53" s="2"/>
      <c r="X53" s="2"/>
      <c r="Y53" s="2"/>
      <c r="Z53" s="2"/>
      <c r="AA53" s="2"/>
      <c r="AB53" s="2"/>
      <c r="AC53" s="2"/>
      <c r="AD53" s="2"/>
      <c r="AE53" s="2"/>
      <c r="AF53" s="2"/>
      <c r="AG53" s="2"/>
    </row>
    <row r="54" spans="1:33" ht="17.25" hidden="1" customHeight="1">
      <c r="A54" s="2">
        <v>11</v>
      </c>
      <c r="B54" s="2" t="s">
        <v>2759</v>
      </c>
      <c r="C54" s="2" t="s">
        <v>2760</v>
      </c>
      <c r="D54" s="2" t="s">
        <v>2761</v>
      </c>
      <c r="E54" s="2" t="s">
        <v>2762</v>
      </c>
      <c r="F54" s="2" t="s">
        <v>2730</v>
      </c>
      <c r="G54" s="2" t="s">
        <v>2763</v>
      </c>
      <c r="H54" s="2" t="s">
        <v>2772</v>
      </c>
      <c r="I54" s="2">
        <v>53</v>
      </c>
      <c r="J54" s="2" t="s">
        <v>2765</v>
      </c>
      <c r="K54" s="2"/>
      <c r="L54" s="2" t="s">
        <v>2766</v>
      </c>
      <c r="M54" s="2">
        <v>1</v>
      </c>
      <c r="N54" s="2" t="s">
        <v>2747</v>
      </c>
      <c r="O54" s="2" t="s">
        <v>2748</v>
      </c>
      <c r="P54" s="2" t="s">
        <v>2697</v>
      </c>
      <c r="Q54" s="2" t="s">
        <v>2697</v>
      </c>
      <c r="R54" s="2"/>
      <c r="S54" s="2"/>
      <c r="T54" s="2"/>
      <c r="U54" s="2"/>
      <c r="V54" s="2"/>
      <c r="W54" s="2"/>
      <c r="X54" s="2"/>
      <c r="Y54" s="2"/>
      <c r="Z54" s="2"/>
      <c r="AA54" s="2"/>
      <c r="AB54" s="2"/>
      <c r="AC54" s="2"/>
      <c r="AD54" s="2"/>
      <c r="AE54" s="2"/>
      <c r="AF54" s="2"/>
      <c r="AG54" s="2"/>
    </row>
    <row r="55" spans="1:33" ht="17.25" hidden="1" customHeight="1">
      <c r="A55" s="2">
        <v>11</v>
      </c>
      <c r="B55" s="2" t="s">
        <v>2759</v>
      </c>
      <c r="C55" s="2" t="s">
        <v>2760</v>
      </c>
      <c r="D55" s="2" t="s">
        <v>2761</v>
      </c>
      <c r="E55" s="2" t="s">
        <v>2762</v>
      </c>
      <c r="F55" s="2" t="s">
        <v>2730</v>
      </c>
      <c r="G55" s="2" t="s">
        <v>2763</v>
      </c>
      <c r="H55" s="2" t="s">
        <v>2772</v>
      </c>
      <c r="I55" s="2">
        <v>54</v>
      </c>
      <c r="J55" s="2" t="s">
        <v>2767</v>
      </c>
      <c r="K55" s="2"/>
      <c r="L55" s="2" t="s">
        <v>2766</v>
      </c>
      <c r="M55" s="2">
        <v>2</v>
      </c>
      <c r="N55" s="2" t="s">
        <v>2747</v>
      </c>
      <c r="O55" s="2" t="s">
        <v>2748</v>
      </c>
      <c r="P55" s="2" t="s">
        <v>2697</v>
      </c>
      <c r="Q55" s="2" t="s">
        <v>2697</v>
      </c>
      <c r="R55" s="2"/>
      <c r="S55" s="2"/>
      <c r="T55" s="2"/>
      <c r="U55" s="2"/>
      <c r="V55" s="2"/>
      <c r="W55" s="2"/>
      <c r="X55" s="2"/>
      <c r="Y55" s="2"/>
      <c r="Z55" s="2"/>
      <c r="AA55" s="2"/>
      <c r="AB55" s="2"/>
      <c r="AC55" s="2"/>
      <c r="AD55" s="2"/>
      <c r="AE55" s="2"/>
      <c r="AF55" s="2"/>
      <c r="AG55" s="2"/>
    </row>
    <row r="56" spans="1:33" ht="17.25" hidden="1" customHeight="1">
      <c r="A56" s="2">
        <v>11</v>
      </c>
      <c r="B56" s="2" t="s">
        <v>2759</v>
      </c>
      <c r="C56" s="2" t="s">
        <v>2760</v>
      </c>
      <c r="D56" s="2" t="s">
        <v>2761</v>
      </c>
      <c r="E56" s="2" t="s">
        <v>2762</v>
      </c>
      <c r="F56" s="2" t="s">
        <v>2730</v>
      </c>
      <c r="G56" s="2" t="s">
        <v>2763</v>
      </c>
      <c r="H56" s="2" t="s">
        <v>2772</v>
      </c>
      <c r="I56" s="2">
        <v>55</v>
      </c>
      <c r="J56" s="2" t="s">
        <v>2768</v>
      </c>
      <c r="K56" s="2"/>
      <c r="L56" s="2" t="s">
        <v>2766</v>
      </c>
      <c r="M56" s="2">
        <v>3</v>
      </c>
      <c r="N56" s="2" t="s">
        <v>2747</v>
      </c>
      <c r="O56" s="2" t="s">
        <v>2748</v>
      </c>
      <c r="P56" s="2" t="s">
        <v>2697</v>
      </c>
      <c r="Q56" s="2" t="s">
        <v>2697</v>
      </c>
      <c r="R56" s="2"/>
      <c r="S56" s="2"/>
      <c r="T56" s="2"/>
      <c r="U56" s="2"/>
      <c r="V56" s="2"/>
      <c r="W56" s="2"/>
      <c r="X56" s="2"/>
      <c r="Y56" s="2"/>
      <c r="Z56" s="2"/>
      <c r="AA56" s="2"/>
      <c r="AB56" s="2"/>
      <c r="AC56" s="2"/>
      <c r="AD56" s="2"/>
      <c r="AE56" s="2"/>
      <c r="AF56" s="2"/>
      <c r="AG56" s="2"/>
    </row>
    <row r="57" spans="1:33" ht="17.25" hidden="1" customHeight="1">
      <c r="A57" s="2">
        <v>11</v>
      </c>
      <c r="B57" s="2" t="s">
        <v>2759</v>
      </c>
      <c r="C57" s="2" t="s">
        <v>2760</v>
      </c>
      <c r="D57" s="2" t="s">
        <v>2761</v>
      </c>
      <c r="E57" s="2" t="s">
        <v>2762</v>
      </c>
      <c r="F57" s="2" t="s">
        <v>2730</v>
      </c>
      <c r="G57" s="2" t="s">
        <v>2763</v>
      </c>
      <c r="H57" s="2" t="s">
        <v>2772</v>
      </c>
      <c r="I57" s="2">
        <v>56</v>
      </c>
      <c r="J57" s="2" t="s">
        <v>2769</v>
      </c>
      <c r="K57" s="2"/>
      <c r="L57" s="2" t="s">
        <v>2766</v>
      </c>
      <c r="M57" s="2">
        <v>4</v>
      </c>
      <c r="N57" s="2" t="s">
        <v>2747</v>
      </c>
      <c r="O57" s="2" t="s">
        <v>2748</v>
      </c>
      <c r="P57" s="2" t="s">
        <v>2697</v>
      </c>
      <c r="Q57" s="2" t="s">
        <v>2697</v>
      </c>
      <c r="R57" s="2"/>
      <c r="S57" s="2"/>
      <c r="T57" s="2"/>
      <c r="U57" s="2"/>
      <c r="V57" s="2"/>
      <c r="W57" s="2"/>
      <c r="X57" s="2"/>
      <c r="Y57" s="2"/>
      <c r="Z57" s="2"/>
      <c r="AA57" s="2"/>
      <c r="AB57" s="2"/>
      <c r="AC57" s="2"/>
      <c r="AD57" s="2"/>
      <c r="AE57" s="2"/>
      <c r="AF57" s="2"/>
      <c r="AG57" s="2"/>
    </row>
    <row r="58" spans="1:33" ht="17.25" hidden="1" customHeight="1">
      <c r="A58" s="2">
        <v>12</v>
      </c>
      <c r="B58" s="2" t="s">
        <v>2759</v>
      </c>
      <c r="C58" s="2" t="s">
        <v>2760</v>
      </c>
      <c r="D58" s="2" t="s">
        <v>2761</v>
      </c>
      <c r="E58" s="2" t="s">
        <v>2762</v>
      </c>
      <c r="F58" s="2" t="s">
        <v>2730</v>
      </c>
      <c r="G58" s="2" t="s">
        <v>2763</v>
      </c>
      <c r="H58" s="2" t="s">
        <v>2773</v>
      </c>
      <c r="I58" s="2">
        <v>57</v>
      </c>
      <c r="J58" s="2" t="s">
        <v>2765</v>
      </c>
      <c r="K58" s="2"/>
      <c r="L58" s="2" t="s">
        <v>2766</v>
      </c>
      <c r="M58" s="2">
        <v>1</v>
      </c>
      <c r="N58" s="2" t="s">
        <v>2747</v>
      </c>
      <c r="O58" s="2" t="s">
        <v>2748</v>
      </c>
      <c r="P58" s="2" t="s">
        <v>2697</v>
      </c>
      <c r="Q58" s="2" t="s">
        <v>2697</v>
      </c>
      <c r="R58" s="2"/>
      <c r="S58" s="2"/>
      <c r="T58" s="2"/>
      <c r="U58" s="2"/>
      <c r="V58" s="2"/>
      <c r="W58" s="2"/>
      <c r="X58" s="2"/>
      <c r="Y58" s="2"/>
      <c r="Z58" s="2"/>
      <c r="AA58" s="2"/>
      <c r="AB58" s="2"/>
      <c r="AC58" s="2"/>
      <c r="AD58" s="2"/>
      <c r="AE58" s="2"/>
      <c r="AF58" s="2"/>
      <c r="AG58" s="2"/>
    </row>
    <row r="59" spans="1:33" ht="17.25" hidden="1" customHeight="1">
      <c r="A59" s="2">
        <v>12</v>
      </c>
      <c r="B59" s="2" t="s">
        <v>2759</v>
      </c>
      <c r="C59" s="2" t="s">
        <v>2760</v>
      </c>
      <c r="D59" s="2" t="s">
        <v>2761</v>
      </c>
      <c r="E59" s="2" t="s">
        <v>2762</v>
      </c>
      <c r="F59" s="2" t="s">
        <v>2730</v>
      </c>
      <c r="G59" s="2" t="s">
        <v>2763</v>
      </c>
      <c r="H59" s="2" t="s">
        <v>2773</v>
      </c>
      <c r="I59" s="2">
        <v>58</v>
      </c>
      <c r="J59" s="2" t="s">
        <v>2767</v>
      </c>
      <c r="K59" s="2"/>
      <c r="L59" s="2" t="s">
        <v>2766</v>
      </c>
      <c r="M59" s="2">
        <v>2</v>
      </c>
      <c r="N59" s="2" t="s">
        <v>2747</v>
      </c>
      <c r="O59" s="2" t="s">
        <v>2748</v>
      </c>
      <c r="P59" s="2" t="s">
        <v>2697</v>
      </c>
      <c r="Q59" s="2" t="s">
        <v>2697</v>
      </c>
      <c r="R59" s="2"/>
      <c r="S59" s="2"/>
      <c r="T59" s="2"/>
      <c r="U59" s="2"/>
      <c r="V59" s="2"/>
      <c r="W59" s="2"/>
      <c r="X59" s="2"/>
      <c r="Y59" s="2"/>
      <c r="Z59" s="2"/>
      <c r="AA59" s="2"/>
      <c r="AB59" s="2"/>
      <c r="AC59" s="2"/>
      <c r="AD59" s="2"/>
      <c r="AE59" s="2"/>
      <c r="AF59" s="2"/>
      <c r="AG59" s="2"/>
    </row>
    <row r="60" spans="1:33" ht="17.25" hidden="1" customHeight="1">
      <c r="A60" s="2">
        <v>12</v>
      </c>
      <c r="B60" s="2" t="s">
        <v>2759</v>
      </c>
      <c r="C60" s="2" t="s">
        <v>2760</v>
      </c>
      <c r="D60" s="2" t="s">
        <v>2761</v>
      </c>
      <c r="E60" s="2" t="s">
        <v>2762</v>
      </c>
      <c r="F60" s="2" t="s">
        <v>2730</v>
      </c>
      <c r="G60" s="2" t="s">
        <v>2763</v>
      </c>
      <c r="H60" s="2" t="s">
        <v>2773</v>
      </c>
      <c r="I60" s="2">
        <v>59</v>
      </c>
      <c r="J60" s="2" t="s">
        <v>2768</v>
      </c>
      <c r="K60" s="2"/>
      <c r="L60" s="2" t="s">
        <v>2766</v>
      </c>
      <c r="M60" s="2">
        <v>3</v>
      </c>
      <c r="N60" s="2" t="s">
        <v>2747</v>
      </c>
      <c r="O60" s="2" t="s">
        <v>2748</v>
      </c>
      <c r="P60" s="2" t="s">
        <v>2697</v>
      </c>
      <c r="Q60" s="2" t="s">
        <v>2697</v>
      </c>
      <c r="R60" s="2"/>
      <c r="S60" s="2"/>
      <c r="T60" s="2"/>
      <c r="U60" s="2"/>
      <c r="V60" s="2"/>
      <c r="W60" s="2"/>
      <c r="X60" s="2"/>
      <c r="Y60" s="2"/>
      <c r="Z60" s="2"/>
      <c r="AA60" s="2"/>
      <c r="AB60" s="2"/>
      <c r="AC60" s="2"/>
      <c r="AD60" s="2"/>
      <c r="AE60" s="2"/>
      <c r="AF60" s="2"/>
      <c r="AG60" s="2"/>
    </row>
    <row r="61" spans="1:33" ht="17.25" hidden="1" customHeight="1">
      <c r="A61" s="2">
        <v>12</v>
      </c>
      <c r="B61" s="2" t="s">
        <v>2759</v>
      </c>
      <c r="C61" s="2" t="s">
        <v>2760</v>
      </c>
      <c r="D61" s="2" t="s">
        <v>2761</v>
      </c>
      <c r="E61" s="2" t="s">
        <v>2762</v>
      </c>
      <c r="F61" s="2" t="s">
        <v>2730</v>
      </c>
      <c r="G61" s="2" t="s">
        <v>2763</v>
      </c>
      <c r="H61" s="2" t="s">
        <v>2773</v>
      </c>
      <c r="I61" s="2">
        <v>60</v>
      </c>
      <c r="J61" s="2" t="s">
        <v>2769</v>
      </c>
      <c r="K61" s="2"/>
      <c r="L61" s="2" t="s">
        <v>2774</v>
      </c>
      <c r="M61" s="2">
        <v>4</v>
      </c>
      <c r="N61" s="2" t="s">
        <v>2747</v>
      </c>
      <c r="O61" s="2" t="s">
        <v>2748</v>
      </c>
      <c r="P61" s="2" t="s">
        <v>2697</v>
      </c>
      <c r="Q61" s="2" t="s">
        <v>2697</v>
      </c>
      <c r="R61" s="2"/>
      <c r="S61" s="2"/>
      <c r="T61" s="2"/>
      <c r="U61" s="2"/>
      <c r="V61" s="2"/>
      <c r="W61" s="2"/>
      <c r="X61" s="2"/>
      <c r="Y61" s="2"/>
      <c r="Z61" s="2"/>
      <c r="AA61" s="2"/>
      <c r="AB61" s="2"/>
      <c r="AC61" s="2"/>
      <c r="AD61" s="2"/>
      <c r="AE61" s="2"/>
      <c r="AF61" s="2"/>
      <c r="AG61" s="2"/>
    </row>
    <row r="62" spans="1:33" ht="17.25" hidden="1" customHeight="1">
      <c r="A62" s="2">
        <v>13</v>
      </c>
      <c r="B62" s="2" t="s">
        <v>2759</v>
      </c>
      <c r="C62" s="2" t="s">
        <v>2760</v>
      </c>
      <c r="D62" s="2" t="s">
        <v>2761</v>
      </c>
      <c r="E62" s="2" t="s">
        <v>2762</v>
      </c>
      <c r="F62" s="2" t="s">
        <v>2730</v>
      </c>
      <c r="G62" s="2" t="s">
        <v>2763</v>
      </c>
      <c r="H62" s="431" t="s">
        <v>2775</v>
      </c>
      <c r="I62" s="2">
        <v>61</v>
      </c>
      <c r="J62" s="2" t="s">
        <v>2765</v>
      </c>
      <c r="K62" s="2"/>
      <c r="L62" s="2" t="s">
        <v>2774</v>
      </c>
      <c r="M62" s="2">
        <v>1</v>
      </c>
      <c r="N62" s="2" t="s">
        <v>2747</v>
      </c>
      <c r="O62" s="2" t="s">
        <v>2748</v>
      </c>
      <c r="P62" s="2" t="s">
        <v>2697</v>
      </c>
      <c r="Q62" s="2" t="s">
        <v>2697</v>
      </c>
      <c r="R62" s="2"/>
      <c r="S62" s="2"/>
      <c r="T62" s="2"/>
      <c r="U62" s="2"/>
      <c r="V62" s="2"/>
      <c r="W62" s="2"/>
      <c r="X62" s="2"/>
      <c r="Y62" s="2"/>
      <c r="Z62" s="2"/>
      <c r="AA62" s="2"/>
      <c r="AB62" s="2"/>
      <c r="AC62" s="2"/>
      <c r="AD62" s="2"/>
      <c r="AE62" s="2"/>
      <c r="AF62" s="2"/>
      <c r="AG62" s="2"/>
    </row>
    <row r="63" spans="1:33" ht="17.25" hidden="1" customHeight="1">
      <c r="A63" s="2">
        <v>13</v>
      </c>
      <c r="B63" s="2" t="s">
        <v>2759</v>
      </c>
      <c r="C63" s="2" t="s">
        <v>2760</v>
      </c>
      <c r="D63" s="2" t="s">
        <v>2761</v>
      </c>
      <c r="E63" s="2" t="s">
        <v>2762</v>
      </c>
      <c r="F63" s="2" t="s">
        <v>2730</v>
      </c>
      <c r="G63" s="2" t="s">
        <v>2763</v>
      </c>
      <c r="H63" s="431" t="s">
        <v>2775</v>
      </c>
      <c r="I63" s="2">
        <v>62</v>
      </c>
      <c r="J63" s="2" t="s">
        <v>2767</v>
      </c>
      <c r="K63" s="2"/>
      <c r="L63" s="2" t="s">
        <v>2774</v>
      </c>
      <c r="M63" s="2">
        <v>2</v>
      </c>
      <c r="N63" s="2" t="s">
        <v>2747</v>
      </c>
      <c r="O63" s="2" t="s">
        <v>2748</v>
      </c>
      <c r="P63" s="2" t="s">
        <v>2697</v>
      </c>
      <c r="Q63" s="2" t="s">
        <v>2697</v>
      </c>
      <c r="R63" s="2"/>
      <c r="S63" s="2"/>
      <c r="T63" s="2"/>
      <c r="U63" s="2"/>
      <c r="V63" s="2"/>
      <c r="W63" s="2"/>
      <c r="X63" s="2"/>
      <c r="Y63" s="2"/>
      <c r="Z63" s="2"/>
      <c r="AA63" s="2"/>
      <c r="AB63" s="2"/>
      <c r="AC63" s="2"/>
      <c r="AD63" s="2"/>
      <c r="AE63" s="2"/>
      <c r="AF63" s="2"/>
      <c r="AG63" s="2"/>
    </row>
    <row r="64" spans="1:33" ht="17.25" hidden="1" customHeight="1">
      <c r="A64" s="2">
        <v>13</v>
      </c>
      <c r="B64" s="2" t="s">
        <v>2759</v>
      </c>
      <c r="C64" s="2" t="s">
        <v>2760</v>
      </c>
      <c r="D64" s="2" t="s">
        <v>2761</v>
      </c>
      <c r="E64" s="2" t="s">
        <v>2762</v>
      </c>
      <c r="F64" s="2" t="s">
        <v>2730</v>
      </c>
      <c r="G64" s="2" t="s">
        <v>2763</v>
      </c>
      <c r="H64" s="431" t="s">
        <v>2775</v>
      </c>
      <c r="I64" s="2">
        <v>63</v>
      </c>
      <c r="J64" s="2" t="s">
        <v>2768</v>
      </c>
      <c r="K64" s="2"/>
      <c r="L64" s="2" t="s">
        <v>2774</v>
      </c>
      <c r="M64" s="2">
        <v>3</v>
      </c>
      <c r="N64" s="2" t="s">
        <v>2747</v>
      </c>
      <c r="O64" s="2" t="s">
        <v>2748</v>
      </c>
      <c r="P64" s="2" t="s">
        <v>2697</v>
      </c>
      <c r="Q64" s="2" t="s">
        <v>2697</v>
      </c>
      <c r="R64" s="2"/>
      <c r="S64" s="2"/>
      <c r="T64" s="2"/>
      <c r="U64" s="2"/>
      <c r="V64" s="2"/>
      <c r="W64" s="2"/>
      <c r="X64" s="2"/>
      <c r="Y64" s="2"/>
      <c r="Z64" s="2"/>
      <c r="AA64" s="2"/>
      <c r="AB64" s="2"/>
      <c r="AC64" s="2"/>
      <c r="AD64" s="2"/>
      <c r="AE64" s="2"/>
      <c r="AF64" s="2"/>
      <c r="AG64" s="2"/>
    </row>
    <row r="65" spans="1:33" ht="17.25" hidden="1" customHeight="1">
      <c r="A65" s="2">
        <v>13</v>
      </c>
      <c r="B65" s="2" t="s">
        <v>2759</v>
      </c>
      <c r="C65" s="2" t="s">
        <v>2760</v>
      </c>
      <c r="D65" s="2" t="s">
        <v>2761</v>
      </c>
      <c r="E65" s="2" t="s">
        <v>2762</v>
      </c>
      <c r="F65" s="2" t="s">
        <v>2730</v>
      </c>
      <c r="G65" s="2" t="s">
        <v>2763</v>
      </c>
      <c r="H65" s="431" t="s">
        <v>2775</v>
      </c>
      <c r="I65" s="2">
        <v>64</v>
      </c>
      <c r="J65" s="2" t="s">
        <v>2769</v>
      </c>
      <c r="K65" s="2"/>
      <c r="L65" s="2" t="s">
        <v>2774</v>
      </c>
      <c r="M65" s="2">
        <v>4</v>
      </c>
      <c r="N65" s="2" t="s">
        <v>2747</v>
      </c>
      <c r="O65" s="2" t="s">
        <v>2748</v>
      </c>
      <c r="P65" s="2" t="s">
        <v>2697</v>
      </c>
      <c r="Q65" s="2" t="s">
        <v>2697</v>
      </c>
      <c r="R65" s="2"/>
      <c r="S65" s="2"/>
      <c r="T65" s="2"/>
      <c r="U65" s="2"/>
      <c r="V65" s="2"/>
      <c r="W65" s="2"/>
      <c r="X65" s="2"/>
      <c r="Y65" s="2"/>
      <c r="Z65" s="2"/>
      <c r="AA65" s="2"/>
      <c r="AB65" s="2"/>
      <c r="AC65" s="2"/>
      <c r="AD65" s="2"/>
      <c r="AE65" s="2"/>
      <c r="AF65" s="2"/>
      <c r="AG65" s="2"/>
    </row>
    <row r="66" spans="1:33" ht="17.25" hidden="1" customHeight="1">
      <c r="A66" s="2">
        <v>14</v>
      </c>
      <c r="B66" s="2" t="s">
        <v>2759</v>
      </c>
      <c r="C66" s="2" t="s">
        <v>2760</v>
      </c>
      <c r="D66" s="2" t="s">
        <v>2761</v>
      </c>
      <c r="E66" s="2" t="s">
        <v>2762</v>
      </c>
      <c r="F66" s="2" t="s">
        <v>2730</v>
      </c>
      <c r="G66" s="2" t="s">
        <v>2763</v>
      </c>
      <c r="H66" s="431" t="s">
        <v>2776</v>
      </c>
      <c r="I66" s="2">
        <v>65</v>
      </c>
      <c r="J66" s="2" t="s">
        <v>2765</v>
      </c>
      <c r="K66" s="2"/>
      <c r="L66" s="2" t="s">
        <v>2774</v>
      </c>
      <c r="M66" s="2">
        <v>1</v>
      </c>
      <c r="N66" s="2" t="s">
        <v>2747</v>
      </c>
      <c r="O66" s="2" t="s">
        <v>2748</v>
      </c>
      <c r="P66" s="2" t="s">
        <v>2697</v>
      </c>
      <c r="Q66" s="2" t="s">
        <v>2697</v>
      </c>
      <c r="R66" s="2"/>
      <c r="S66" s="2"/>
      <c r="T66" s="2"/>
      <c r="U66" s="2"/>
      <c r="V66" s="2"/>
      <c r="W66" s="2"/>
      <c r="X66" s="2"/>
      <c r="Y66" s="2"/>
      <c r="Z66" s="2"/>
      <c r="AA66" s="2"/>
      <c r="AB66" s="2"/>
      <c r="AC66" s="2"/>
      <c r="AD66" s="2"/>
      <c r="AE66" s="2"/>
      <c r="AF66" s="2"/>
      <c r="AG66" s="2"/>
    </row>
    <row r="67" spans="1:33" ht="17.25" hidden="1" customHeight="1">
      <c r="A67" s="2">
        <v>14</v>
      </c>
      <c r="B67" s="2" t="s">
        <v>2759</v>
      </c>
      <c r="C67" s="2" t="s">
        <v>2760</v>
      </c>
      <c r="D67" s="2" t="s">
        <v>2761</v>
      </c>
      <c r="E67" s="2" t="s">
        <v>2762</v>
      </c>
      <c r="F67" s="2" t="s">
        <v>2730</v>
      </c>
      <c r="G67" s="2" t="s">
        <v>2763</v>
      </c>
      <c r="H67" s="431" t="s">
        <v>2776</v>
      </c>
      <c r="I67" s="2">
        <v>66</v>
      </c>
      <c r="J67" s="2" t="s">
        <v>2767</v>
      </c>
      <c r="K67" s="2"/>
      <c r="L67" s="2" t="s">
        <v>2774</v>
      </c>
      <c r="M67" s="2">
        <v>2</v>
      </c>
      <c r="N67" s="2" t="s">
        <v>2747</v>
      </c>
      <c r="O67" s="2" t="s">
        <v>2748</v>
      </c>
      <c r="P67" s="2" t="s">
        <v>2697</v>
      </c>
      <c r="Q67" s="2" t="s">
        <v>2697</v>
      </c>
      <c r="R67" s="2"/>
      <c r="S67" s="2"/>
      <c r="T67" s="2"/>
      <c r="U67" s="2"/>
      <c r="V67" s="2"/>
      <c r="W67" s="2"/>
      <c r="X67" s="2"/>
      <c r="Y67" s="2"/>
      <c r="Z67" s="2"/>
      <c r="AA67" s="2"/>
      <c r="AB67" s="2"/>
      <c r="AC67" s="2"/>
      <c r="AD67" s="2"/>
      <c r="AE67" s="2"/>
      <c r="AF67" s="2"/>
      <c r="AG67" s="2"/>
    </row>
    <row r="68" spans="1:33" ht="17.25" hidden="1" customHeight="1">
      <c r="A68" s="2">
        <v>14</v>
      </c>
      <c r="B68" s="2" t="s">
        <v>2759</v>
      </c>
      <c r="C68" s="2" t="s">
        <v>2760</v>
      </c>
      <c r="D68" s="2" t="s">
        <v>2761</v>
      </c>
      <c r="E68" s="2" t="s">
        <v>2762</v>
      </c>
      <c r="F68" s="2" t="s">
        <v>2730</v>
      </c>
      <c r="G68" s="2" t="s">
        <v>2763</v>
      </c>
      <c r="H68" s="431" t="s">
        <v>2776</v>
      </c>
      <c r="I68" s="2">
        <v>67</v>
      </c>
      <c r="J68" s="2" t="s">
        <v>2768</v>
      </c>
      <c r="K68" s="2"/>
      <c r="L68" s="2" t="s">
        <v>2774</v>
      </c>
      <c r="M68" s="2">
        <v>3</v>
      </c>
      <c r="N68" s="2" t="s">
        <v>2747</v>
      </c>
      <c r="O68" s="2" t="s">
        <v>2748</v>
      </c>
      <c r="P68" s="2" t="s">
        <v>2697</v>
      </c>
      <c r="Q68" s="2" t="s">
        <v>2697</v>
      </c>
      <c r="R68" s="2"/>
      <c r="S68" s="2"/>
      <c r="T68" s="2"/>
      <c r="U68" s="2"/>
      <c r="V68" s="2"/>
      <c r="W68" s="2"/>
      <c r="X68" s="2"/>
      <c r="Y68" s="2"/>
      <c r="Z68" s="2"/>
      <c r="AA68" s="2"/>
      <c r="AB68" s="2"/>
      <c r="AC68" s="2"/>
      <c r="AD68" s="2"/>
      <c r="AE68" s="2"/>
      <c r="AF68" s="2"/>
      <c r="AG68" s="2"/>
    </row>
    <row r="69" spans="1:33" ht="17.25" hidden="1" customHeight="1">
      <c r="A69" s="2">
        <v>14</v>
      </c>
      <c r="B69" s="2" t="s">
        <v>2759</v>
      </c>
      <c r="C69" s="2" t="s">
        <v>2760</v>
      </c>
      <c r="D69" s="2" t="s">
        <v>2761</v>
      </c>
      <c r="E69" s="2" t="s">
        <v>2762</v>
      </c>
      <c r="F69" s="2" t="s">
        <v>2730</v>
      </c>
      <c r="G69" s="2" t="s">
        <v>2763</v>
      </c>
      <c r="H69" s="431" t="s">
        <v>2776</v>
      </c>
      <c r="I69" s="2">
        <v>68</v>
      </c>
      <c r="J69" s="2" t="s">
        <v>2769</v>
      </c>
      <c r="K69" s="2"/>
      <c r="L69" s="2" t="s">
        <v>2774</v>
      </c>
      <c r="M69" s="2">
        <v>4</v>
      </c>
      <c r="N69" s="2" t="s">
        <v>2747</v>
      </c>
      <c r="O69" s="2" t="s">
        <v>2748</v>
      </c>
      <c r="P69" s="2" t="s">
        <v>2697</v>
      </c>
      <c r="Q69" s="2" t="s">
        <v>2697</v>
      </c>
      <c r="R69" s="2"/>
      <c r="S69" s="2"/>
      <c r="T69" s="2"/>
      <c r="U69" s="2"/>
      <c r="V69" s="2"/>
      <c r="W69" s="2"/>
      <c r="X69" s="2"/>
      <c r="Y69" s="2"/>
      <c r="Z69" s="2"/>
      <c r="AA69" s="2"/>
      <c r="AB69" s="2"/>
      <c r="AC69" s="2"/>
      <c r="AD69" s="2"/>
      <c r="AE69" s="2"/>
      <c r="AF69" s="2"/>
      <c r="AG69" s="2"/>
    </row>
    <row r="70" spans="1:33" ht="17.25" hidden="1" customHeight="1">
      <c r="A70" s="2">
        <v>15</v>
      </c>
      <c r="B70" s="2" t="s">
        <v>2759</v>
      </c>
      <c r="C70" s="2" t="s">
        <v>2760</v>
      </c>
      <c r="D70" s="2" t="s">
        <v>2761</v>
      </c>
      <c r="E70" s="2" t="s">
        <v>2762</v>
      </c>
      <c r="F70" s="2" t="s">
        <v>2730</v>
      </c>
      <c r="G70" s="2" t="s">
        <v>2763</v>
      </c>
      <c r="H70" s="431" t="s">
        <v>2777</v>
      </c>
      <c r="I70" s="2">
        <v>69</v>
      </c>
      <c r="J70" s="2" t="s">
        <v>2765</v>
      </c>
      <c r="K70" s="2"/>
      <c r="L70" s="2" t="s">
        <v>2774</v>
      </c>
      <c r="M70" s="2">
        <v>1</v>
      </c>
      <c r="N70" s="2" t="s">
        <v>2747</v>
      </c>
      <c r="O70" s="2" t="s">
        <v>2748</v>
      </c>
      <c r="P70" s="2" t="s">
        <v>2697</v>
      </c>
      <c r="Q70" s="2" t="s">
        <v>2697</v>
      </c>
      <c r="R70" s="2"/>
      <c r="S70" s="2"/>
      <c r="T70" s="2"/>
      <c r="U70" s="2"/>
      <c r="V70" s="2"/>
      <c r="W70" s="2"/>
      <c r="X70" s="2"/>
      <c r="Y70" s="2"/>
      <c r="Z70" s="2"/>
      <c r="AA70" s="2"/>
      <c r="AB70" s="2"/>
      <c r="AC70" s="2"/>
      <c r="AD70" s="2"/>
      <c r="AE70" s="2"/>
      <c r="AF70" s="2"/>
      <c r="AG70" s="2"/>
    </row>
    <row r="71" spans="1:33" ht="17.25" hidden="1" customHeight="1">
      <c r="A71" s="2">
        <v>15</v>
      </c>
      <c r="B71" s="2" t="s">
        <v>2759</v>
      </c>
      <c r="C71" s="2" t="s">
        <v>2760</v>
      </c>
      <c r="D71" s="2" t="s">
        <v>2761</v>
      </c>
      <c r="E71" s="2" t="s">
        <v>2762</v>
      </c>
      <c r="F71" s="2" t="s">
        <v>2730</v>
      </c>
      <c r="G71" s="2" t="s">
        <v>2763</v>
      </c>
      <c r="H71" s="431" t="s">
        <v>2777</v>
      </c>
      <c r="I71" s="2">
        <v>70</v>
      </c>
      <c r="J71" s="2" t="s">
        <v>2767</v>
      </c>
      <c r="K71" s="2"/>
      <c r="L71" s="2" t="s">
        <v>2774</v>
      </c>
      <c r="M71" s="2">
        <v>2</v>
      </c>
      <c r="N71" s="2" t="s">
        <v>2747</v>
      </c>
      <c r="O71" s="2" t="s">
        <v>2748</v>
      </c>
      <c r="P71" s="2" t="s">
        <v>2697</v>
      </c>
      <c r="Q71" s="2" t="s">
        <v>2697</v>
      </c>
      <c r="R71" s="2"/>
      <c r="S71" s="2"/>
      <c r="T71" s="2"/>
      <c r="U71" s="2"/>
      <c r="V71" s="2"/>
      <c r="W71" s="2"/>
      <c r="X71" s="2"/>
      <c r="Y71" s="2"/>
      <c r="Z71" s="2"/>
      <c r="AA71" s="2"/>
      <c r="AB71" s="2"/>
      <c r="AC71" s="2"/>
      <c r="AD71" s="2"/>
      <c r="AE71" s="2"/>
      <c r="AF71" s="2"/>
      <c r="AG71" s="2"/>
    </row>
    <row r="72" spans="1:33" ht="17.25" hidden="1" customHeight="1">
      <c r="A72" s="2">
        <v>15</v>
      </c>
      <c r="B72" s="2" t="s">
        <v>2759</v>
      </c>
      <c r="C72" s="2" t="s">
        <v>2760</v>
      </c>
      <c r="D72" s="2" t="s">
        <v>2761</v>
      </c>
      <c r="E72" s="2" t="s">
        <v>2762</v>
      </c>
      <c r="F72" s="2" t="s">
        <v>2730</v>
      </c>
      <c r="G72" s="2" t="s">
        <v>2763</v>
      </c>
      <c r="H72" s="431" t="s">
        <v>2777</v>
      </c>
      <c r="I72" s="2">
        <v>71</v>
      </c>
      <c r="J72" s="2" t="s">
        <v>2768</v>
      </c>
      <c r="K72" s="2"/>
      <c r="L72" s="2" t="s">
        <v>2774</v>
      </c>
      <c r="M72" s="2">
        <v>3</v>
      </c>
      <c r="N72" s="2" t="s">
        <v>2747</v>
      </c>
      <c r="O72" s="2" t="s">
        <v>2748</v>
      </c>
      <c r="P72" s="2" t="s">
        <v>2697</v>
      </c>
      <c r="Q72" s="2" t="s">
        <v>2697</v>
      </c>
      <c r="R72" s="2"/>
      <c r="S72" s="2"/>
      <c r="T72" s="2"/>
      <c r="U72" s="2"/>
      <c r="V72" s="2"/>
      <c r="W72" s="2"/>
      <c r="X72" s="2"/>
      <c r="Y72" s="2"/>
      <c r="Z72" s="2"/>
      <c r="AA72" s="2"/>
      <c r="AB72" s="2"/>
      <c r="AC72" s="2"/>
      <c r="AD72" s="2"/>
      <c r="AE72" s="2"/>
      <c r="AF72" s="2"/>
      <c r="AG72" s="2"/>
    </row>
    <row r="73" spans="1:33" ht="17.25" hidden="1" customHeight="1">
      <c r="A73" s="2">
        <v>15</v>
      </c>
      <c r="B73" s="2" t="s">
        <v>2759</v>
      </c>
      <c r="C73" s="2" t="s">
        <v>2760</v>
      </c>
      <c r="D73" s="2" t="s">
        <v>2761</v>
      </c>
      <c r="E73" s="2" t="s">
        <v>2762</v>
      </c>
      <c r="F73" s="2" t="s">
        <v>2730</v>
      </c>
      <c r="G73" s="2" t="s">
        <v>2763</v>
      </c>
      <c r="H73" s="431" t="s">
        <v>2777</v>
      </c>
      <c r="I73" s="2">
        <v>72</v>
      </c>
      <c r="J73" s="2" t="s">
        <v>2769</v>
      </c>
      <c r="K73" s="2"/>
      <c r="L73" s="2" t="s">
        <v>2774</v>
      </c>
      <c r="M73" s="2">
        <v>4</v>
      </c>
      <c r="N73" s="2" t="s">
        <v>2747</v>
      </c>
      <c r="O73" s="2" t="s">
        <v>2748</v>
      </c>
      <c r="P73" s="2" t="s">
        <v>2697</v>
      </c>
      <c r="Q73" s="2" t="s">
        <v>2697</v>
      </c>
      <c r="R73" s="2"/>
      <c r="S73" s="2"/>
      <c r="T73" s="2"/>
      <c r="U73" s="2"/>
      <c r="V73" s="2"/>
      <c r="W73" s="2"/>
      <c r="X73" s="2"/>
      <c r="Y73" s="2"/>
      <c r="Z73" s="2"/>
      <c r="AA73" s="2"/>
      <c r="AB73" s="2"/>
      <c r="AC73" s="2"/>
      <c r="AD73" s="2"/>
      <c r="AE73" s="2"/>
      <c r="AF73" s="2"/>
      <c r="AG73" s="2"/>
    </row>
    <row r="74" spans="1:33" ht="17.25" customHeight="1">
      <c r="A74" s="2">
        <v>16</v>
      </c>
      <c r="B74" s="2" t="s">
        <v>2778</v>
      </c>
      <c r="C74" s="2" t="s">
        <v>2779</v>
      </c>
      <c r="D74" s="2" t="s">
        <v>2780</v>
      </c>
      <c r="E74" s="2" t="s">
        <v>2781</v>
      </c>
      <c r="F74" s="2" t="s">
        <v>2730</v>
      </c>
      <c r="G74" s="2" t="s">
        <v>2782</v>
      </c>
      <c r="H74" s="2" t="s">
        <v>2783</v>
      </c>
      <c r="I74" s="2">
        <v>73</v>
      </c>
      <c r="J74" s="2" t="s">
        <v>2765</v>
      </c>
      <c r="K74" s="2"/>
      <c r="L74" s="2" t="s">
        <v>2784</v>
      </c>
      <c r="M74" s="2">
        <v>1</v>
      </c>
      <c r="N74" s="2" t="s">
        <v>2747</v>
      </c>
      <c r="O74" s="2" t="s">
        <v>2785</v>
      </c>
      <c r="P74" s="2" t="s">
        <v>2697</v>
      </c>
      <c r="Q74" s="2" t="s">
        <v>2697</v>
      </c>
      <c r="R74" s="2"/>
      <c r="S74" s="2"/>
      <c r="T74" s="2"/>
      <c r="U74" s="2"/>
      <c r="V74" s="2"/>
      <c r="W74" s="2"/>
      <c r="X74" s="2"/>
      <c r="Y74" s="2"/>
      <c r="Z74" s="2"/>
      <c r="AA74" s="2"/>
      <c r="AB74" s="2"/>
      <c r="AC74" s="2"/>
      <c r="AD74" s="2"/>
      <c r="AE74" s="2"/>
      <c r="AF74" s="2"/>
      <c r="AG74" s="2"/>
    </row>
    <row r="75" spans="1:33" ht="17.25" customHeight="1">
      <c r="A75" s="2">
        <v>16</v>
      </c>
      <c r="B75" s="2" t="s">
        <v>2778</v>
      </c>
      <c r="C75" s="2" t="s">
        <v>2779</v>
      </c>
      <c r="D75" s="2" t="s">
        <v>2780</v>
      </c>
      <c r="E75" s="2" t="s">
        <v>2781</v>
      </c>
      <c r="F75" s="2" t="s">
        <v>2730</v>
      </c>
      <c r="G75" s="2" t="s">
        <v>2782</v>
      </c>
      <c r="H75" s="2" t="s">
        <v>2783</v>
      </c>
      <c r="I75" s="2">
        <v>74</v>
      </c>
      <c r="J75" s="2" t="s">
        <v>2767</v>
      </c>
      <c r="K75" s="2"/>
      <c r="L75" s="2" t="s">
        <v>2784</v>
      </c>
      <c r="M75" s="2">
        <v>2</v>
      </c>
      <c r="N75" s="2" t="s">
        <v>2747</v>
      </c>
      <c r="O75" s="2" t="s">
        <v>2785</v>
      </c>
      <c r="P75" s="2" t="s">
        <v>2697</v>
      </c>
      <c r="Q75" s="2" t="s">
        <v>2697</v>
      </c>
      <c r="R75" s="2"/>
      <c r="S75" s="2"/>
      <c r="T75" s="2"/>
      <c r="U75" s="2"/>
      <c r="V75" s="2"/>
      <c r="W75" s="2"/>
      <c r="X75" s="2"/>
      <c r="Y75" s="2"/>
      <c r="Z75" s="2"/>
      <c r="AA75" s="2"/>
      <c r="AB75" s="2"/>
      <c r="AC75" s="2"/>
      <c r="AD75" s="2"/>
      <c r="AE75" s="2"/>
      <c r="AF75" s="2"/>
      <c r="AG75" s="2"/>
    </row>
    <row r="76" spans="1:33" ht="17.25" customHeight="1">
      <c r="A76" s="2">
        <v>16</v>
      </c>
      <c r="B76" s="2" t="s">
        <v>2778</v>
      </c>
      <c r="C76" s="2" t="s">
        <v>2779</v>
      </c>
      <c r="D76" s="2" t="s">
        <v>2780</v>
      </c>
      <c r="E76" s="2" t="s">
        <v>2781</v>
      </c>
      <c r="F76" s="2" t="s">
        <v>2730</v>
      </c>
      <c r="G76" s="2" t="s">
        <v>2782</v>
      </c>
      <c r="H76" s="2" t="s">
        <v>2783</v>
      </c>
      <c r="I76" s="2">
        <v>75</v>
      </c>
      <c r="J76" s="2" t="s">
        <v>2768</v>
      </c>
      <c r="K76" s="2"/>
      <c r="L76" s="2" t="s">
        <v>2784</v>
      </c>
      <c r="M76" s="2">
        <v>3</v>
      </c>
      <c r="N76" s="2" t="s">
        <v>2747</v>
      </c>
      <c r="O76" s="2" t="s">
        <v>2785</v>
      </c>
      <c r="P76" s="2" t="s">
        <v>2697</v>
      </c>
      <c r="Q76" s="2" t="s">
        <v>2697</v>
      </c>
      <c r="R76" s="2"/>
      <c r="S76" s="2"/>
      <c r="T76" s="2"/>
      <c r="U76" s="2"/>
      <c r="V76" s="2"/>
      <c r="W76" s="2"/>
      <c r="X76" s="2"/>
      <c r="Y76" s="2"/>
      <c r="Z76" s="2"/>
      <c r="AA76" s="2"/>
      <c r="AB76" s="2"/>
      <c r="AC76" s="2"/>
      <c r="AD76" s="2"/>
      <c r="AE76" s="2"/>
      <c r="AF76" s="2"/>
      <c r="AG76" s="2"/>
    </row>
    <row r="77" spans="1:33" ht="17.25" customHeight="1">
      <c r="A77" s="2">
        <v>16</v>
      </c>
      <c r="B77" s="2" t="s">
        <v>2778</v>
      </c>
      <c r="C77" s="2" t="s">
        <v>2779</v>
      </c>
      <c r="D77" s="2" t="s">
        <v>2780</v>
      </c>
      <c r="E77" s="2" t="s">
        <v>2781</v>
      </c>
      <c r="F77" s="2" t="s">
        <v>2730</v>
      </c>
      <c r="G77" s="2" t="s">
        <v>2782</v>
      </c>
      <c r="H77" s="2" t="s">
        <v>2783</v>
      </c>
      <c r="I77" s="2">
        <v>76</v>
      </c>
      <c r="J77" s="2" t="s">
        <v>2769</v>
      </c>
      <c r="K77" s="2"/>
      <c r="L77" s="2" t="s">
        <v>2784</v>
      </c>
      <c r="M77" s="2">
        <v>4</v>
      </c>
      <c r="N77" s="2" t="s">
        <v>2747</v>
      </c>
      <c r="O77" s="2" t="s">
        <v>2785</v>
      </c>
      <c r="P77" s="2" t="s">
        <v>2697</v>
      </c>
      <c r="Q77" s="2" t="s">
        <v>2697</v>
      </c>
      <c r="R77" s="2"/>
      <c r="S77" s="2"/>
      <c r="T77" s="2"/>
      <c r="U77" s="2"/>
      <c r="V77" s="2"/>
      <c r="W77" s="2"/>
      <c r="X77" s="2"/>
      <c r="Y77" s="2"/>
      <c r="Z77" s="2"/>
      <c r="AA77" s="2"/>
      <c r="AB77" s="2"/>
      <c r="AC77" s="2"/>
      <c r="AD77" s="2"/>
      <c r="AE77" s="2"/>
      <c r="AF77" s="2"/>
      <c r="AG77" s="2"/>
    </row>
    <row r="78" spans="1:33" ht="17.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ht="17.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ht="17.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ht="17.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ht="17.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ht="17.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ht="17.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ht="17.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ht="17.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ht="17.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ht="17.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ht="17.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ht="17.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ht="17.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ht="17.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ht="17.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ht="17.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ht="17.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ht="17.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ht="17.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ht="17.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ht="17.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ht="17.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ht="17.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ht="17.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ht="17.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ht="17.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ht="17.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ht="17.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ht="17.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ht="17.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ht="17.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ht="17.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ht="17.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ht="17.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ht="17.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ht="17.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ht="17.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ht="17.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ht="17.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ht="17.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ht="17.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ht="17.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ht="17.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ht="17.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ht="17.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ht="17.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ht="17.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ht="17.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ht="17.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ht="17.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ht="17.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ht="17.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ht="17.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ht="17.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ht="17.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ht="17.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ht="17.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ht="17.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ht="17.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ht="17.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ht="17.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ht="17.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1:33" ht="17.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1:33" ht="17.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ht="17.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1:33" ht="17.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1:33" ht="17.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1:33" ht="17.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1:33" ht="17.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1:33" ht="17.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1:33" ht="17.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1:33" ht="17.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1:33" ht="17.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1:33" ht="17.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1:33" ht="17.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1:33" ht="17.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1:33" ht="17.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1:33" ht="17.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1:33" ht="17.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1:33" ht="17.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1:33" ht="17.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1:33" ht="17.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1:33" ht="17.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ht="17.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ht="17.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1:33" ht="17.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1:33" ht="17.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ht="17.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1:33" ht="17.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1:33" ht="17.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ht="17.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ht="17.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ht="17.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ht="17.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ht="17.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1:33" ht="17.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1:33" ht="17.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1:33" ht="17.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1:33" ht="17.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1:33" ht="17.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1:33" ht="17.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ht="17.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ht="17.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1:33" ht="17.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1:33" ht="17.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1:33" ht="17.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1:33" ht="17.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1:33" ht="17.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1:33" ht="17.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1:33" ht="17.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1:33" ht="17.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1:33" ht="17.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1:33" ht="17.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1:33" ht="17.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1:33" ht="17.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ht="17.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1:33" ht="17.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1:33" ht="17.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1:33" ht="17.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1:33" ht="17.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1:33" ht="17.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1:33" ht="17.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1:33" ht="17.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1:33" ht="17.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1:33" ht="17.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1:33" ht="17.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1:33" ht="17.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1:33" ht="17.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1:33" ht="17.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1:33" ht="17.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spans="1:33" ht="17.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spans="1:33" ht="17.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spans="1:33" ht="17.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spans="1:33" ht="17.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spans="1:33" ht="17.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spans="1:33" ht="17.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spans="1:33" ht="17.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spans="1:33" ht="17.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spans="1:33" ht="17.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spans="1:33" ht="17.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spans="1:33" ht="17.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spans="1:33" ht="17.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spans="1:33" ht="17.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spans="1:33" ht="17.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spans="1:33" ht="17.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spans="1:33" ht="17.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spans="1:33" ht="17.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spans="1:33" ht="17.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spans="1:33" ht="17.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spans="1:33" ht="17.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spans="1:33" ht="17.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spans="1:33" ht="17.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spans="1:33" ht="17.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spans="1:33" ht="17.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spans="1:33" ht="17.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spans="1:33" ht="17.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spans="1:33" ht="17.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spans="1:33" ht="17.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spans="1:33" ht="17.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spans="1:33" ht="17.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spans="1:33" ht="17.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spans="1:33" ht="17.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spans="1:33" ht="17.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spans="1:33" ht="17.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spans="1:33" ht="17.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spans="1:33" ht="17.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spans="1:33" ht="17.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spans="1:33" ht="17.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1:33" ht="17.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1:33" ht="17.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1:33" ht="17.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1:33" ht="17.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1:33" ht="17.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1:33" ht="17.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1:33" ht="17.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1:33" ht="17.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1:33" ht="17.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1:33" ht="17.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1:33" ht="17.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1:33" ht="17.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1:33" ht="17.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1:33" ht="17.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spans="1:33" ht="17.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spans="1:33" ht="17.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spans="1:33" ht="17.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spans="1:33" ht="17.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spans="1:33" ht="17.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spans="1:33" ht="17.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spans="1:33" ht="17.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spans="1:33" ht="17.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spans="1:33" ht="17.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spans="1:33" ht="17.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spans="1:33" ht="17.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spans="1:33" ht="17.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spans="1:33" ht="17.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spans="1:33" ht="17.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spans="1:33" ht="17.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spans="1:33" ht="17.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spans="1:33" ht="17.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spans="1:33" ht="17.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spans="1:33" ht="17.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spans="1:33" ht="17.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spans="1:33" ht="17.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spans="1:33" ht="17.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spans="1:33" ht="17.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spans="1:33" ht="17.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spans="1:33" ht="17.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spans="1:33" ht="17.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spans="1:33" ht="17.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spans="1:33" ht="17.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spans="1:33" ht="17.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spans="1:33" ht="17.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spans="1:33" ht="17.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spans="1:33" ht="17.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spans="1:33" ht="17.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spans="1:33" ht="17.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spans="1:33" ht="17.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spans="1:33" ht="17.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spans="1:33" ht="17.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spans="1:33" ht="17.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spans="1:33" ht="17.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spans="1:33" ht="17.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spans="1:33" ht="17.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spans="1:33" ht="17.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spans="1:33" ht="17.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spans="1:33" ht="17.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spans="1:33" ht="17.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spans="1:33" ht="17.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spans="1:33" ht="17.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spans="1:33" ht="17.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spans="1:33" ht="17.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spans="1:33" ht="17.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spans="1:33" ht="17.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spans="1:33" ht="17.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spans="1:33" ht="17.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spans="1:33" ht="17.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spans="1:33" ht="17.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spans="1:33" ht="17.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spans="1:33" ht="17.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spans="1:33" ht="17.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spans="1:33" ht="17.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spans="1:33" ht="17.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spans="1:33" ht="17.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spans="1:33" ht="17.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spans="1:33" ht="17.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spans="1:33" ht="17.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spans="1:33" ht="17.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spans="1:33" ht="17.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spans="1:33" ht="17.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spans="1:33" ht="17.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spans="1:33" ht="17.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spans="1:33" ht="17.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spans="1:33" ht="17.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spans="1:33" ht="17.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spans="1:33" ht="17.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spans="1:33" ht="17.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spans="1:33" ht="17.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spans="1:33" ht="17.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spans="1:33" ht="17.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spans="1:33" ht="17.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spans="1:33" ht="17.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spans="1:33" ht="17.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spans="1:33" ht="17.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spans="1:33" ht="17.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spans="1:33" ht="17.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spans="1:33" ht="17.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spans="1:33" ht="17.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spans="1:33" ht="17.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spans="1:33" ht="17.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spans="1:33" ht="17.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spans="1:33" ht="17.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spans="1:33" ht="17.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spans="1:33" ht="17.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spans="1:33" ht="17.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spans="1:33" ht="17.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spans="1:33" ht="17.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spans="1:33" ht="17.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spans="1:33" ht="17.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spans="1:33" ht="17.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spans="1:33" ht="17.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spans="1:33" ht="17.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spans="1:33" ht="17.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spans="1:33" ht="17.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spans="1:33" ht="17.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spans="1:33" ht="17.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spans="1:33" ht="17.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spans="1:33" ht="17.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spans="1:33" ht="17.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spans="1:33" ht="17.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spans="1:33" ht="17.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spans="1:33" ht="17.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spans="1:33" ht="17.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spans="1:33" ht="17.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spans="1:33" ht="17.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spans="1:33" ht="17.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spans="1:33" ht="17.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spans="1:33" ht="17.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spans="1:33" ht="17.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spans="1:33" ht="17.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spans="1:33" ht="17.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spans="1:33" ht="17.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spans="1:33" ht="17.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spans="1:33" ht="17.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spans="1:33" ht="17.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spans="1:33" ht="17.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spans="1:33" ht="17.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spans="1:33" ht="17.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spans="1:33" ht="17.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spans="1:33" ht="17.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spans="1:33" ht="17.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spans="1:33" ht="17.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spans="1:33" ht="17.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spans="1:33" ht="17.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spans="1:33" ht="17.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spans="1:33" ht="17.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spans="1:33" ht="17.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spans="1:33" ht="17.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spans="1:33" ht="17.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spans="1:33" ht="17.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spans="1:33" ht="17.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spans="1:33" ht="17.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spans="1:33" ht="17.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spans="1:33" ht="17.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spans="1:33" ht="17.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spans="1:33" ht="17.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spans="1:33" ht="17.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spans="1:33" ht="17.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spans="1:33" ht="17.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spans="1:33" ht="17.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spans="1:33" ht="17.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spans="1:33" ht="17.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spans="1:33" ht="17.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spans="1:33" ht="17.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spans="1:33" ht="17.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spans="1:33" ht="17.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spans="1:33" ht="17.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spans="1:33" ht="17.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spans="1:33" ht="17.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spans="1:33" ht="17.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spans="1:33" ht="17.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spans="1:33" ht="17.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spans="1:33" ht="17.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spans="1:33" ht="17.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spans="1:33" ht="17.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spans="1:33" ht="17.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spans="1:33" ht="17.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spans="1:33" ht="17.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spans="1:33" ht="17.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spans="1:33" ht="17.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spans="1:33" ht="17.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spans="1:33" ht="17.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spans="1:33" ht="17.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spans="1:33" ht="17.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spans="1:33" ht="17.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spans="1:33" ht="17.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spans="1:33" ht="17.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spans="1:33" ht="17.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spans="1:33" ht="17.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spans="1:33" ht="17.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spans="1:33" ht="17.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spans="1:33" ht="17.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spans="1:33" ht="17.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spans="1:33" ht="17.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spans="1:33" ht="17.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spans="1:33" ht="17.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spans="1:33" ht="17.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spans="1:33" ht="17.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spans="1:33" ht="17.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spans="1:33" ht="17.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spans="1:33" ht="17.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spans="1:33" ht="17.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spans="1:33" ht="17.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spans="1:33" ht="17.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spans="1:33" ht="17.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spans="1:33" ht="17.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spans="1:33" ht="17.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spans="1:33" ht="17.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spans="1:33" ht="17.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spans="1:33" ht="17.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spans="1:33" ht="17.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spans="1:33" ht="17.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spans="1:33" ht="17.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spans="1:33" ht="17.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spans="1:33" ht="17.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spans="1:33" ht="17.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spans="1:33" ht="17.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spans="1:33" ht="17.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spans="1:33" ht="17.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spans="1:33" ht="17.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spans="1:33" ht="17.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spans="1:33" ht="17.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spans="1:33" ht="17.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spans="1:33" ht="17.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spans="1:33" ht="17.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spans="1:33" ht="17.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spans="1:33" ht="17.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spans="1:33" ht="17.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spans="1:33" ht="17.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spans="1:33" ht="17.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spans="1:33" ht="17.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spans="1:33" ht="17.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spans="1:33" ht="17.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spans="1:33" ht="17.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spans="1:33" ht="17.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spans="1:33" ht="17.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spans="1:33" ht="17.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spans="1:33" ht="17.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spans="1:33" ht="17.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spans="1:33" ht="17.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spans="1:33" ht="17.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spans="1:33" ht="17.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spans="1:33" ht="17.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spans="1:33" ht="17.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spans="1:33" ht="17.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spans="1:33" ht="17.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spans="1:33" ht="17.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spans="1:33" ht="17.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spans="1:33" ht="17.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spans="1:33" ht="17.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spans="1:33" ht="17.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spans="1:33" ht="17.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spans="1:33" ht="17.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spans="1:33" ht="17.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spans="1:33" ht="17.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spans="1:33" ht="17.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spans="1:33" ht="17.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spans="1:33" ht="17.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spans="1:33" ht="17.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spans="1:33" ht="17.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spans="1:33" ht="17.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spans="1:33" ht="17.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spans="1:33" ht="17.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spans="1:33" ht="17.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spans="1:33" ht="17.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spans="1:33" ht="17.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spans="1:33" ht="17.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spans="1:33" ht="17.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spans="1:33" ht="17.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spans="1:33" ht="17.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spans="1:33" ht="17.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spans="1:33" ht="17.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spans="1:33" ht="17.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spans="1:33" ht="17.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spans="1:33" ht="17.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spans="1:33" ht="17.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spans="1:33" ht="17.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spans="1:33" ht="17.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spans="1:33" ht="17.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spans="1:33" ht="17.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spans="1:33" ht="17.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spans="1:33" ht="17.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spans="1:33" ht="17.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spans="1:33" ht="17.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spans="1:33" ht="17.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spans="1:33" ht="17.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spans="1:33" ht="17.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spans="1:33" ht="17.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spans="1:33" ht="17.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spans="1:33" ht="17.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spans="1:33" ht="17.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spans="1:33" ht="17.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spans="1:33" ht="17.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spans="1:33" ht="17.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spans="1:33" ht="17.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spans="1:33" ht="17.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spans="1:33" ht="17.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spans="1:33" ht="17.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spans="1:33" ht="17.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spans="1:33" ht="17.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spans="1:33" ht="17.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spans="1:33" ht="17.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spans="1:33" ht="17.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spans="1:33" ht="17.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spans="1:33" ht="17.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spans="1:33" ht="17.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spans="1:33" ht="17.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spans="1:33" ht="17.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spans="1:33" ht="17.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spans="1:33" ht="17.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spans="1:33" ht="17.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spans="1:33" ht="17.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spans="1:33" ht="17.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spans="1:33" ht="17.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spans="1:33" ht="17.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spans="1:33" ht="17.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spans="1:33" ht="17.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spans="1:33" ht="17.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spans="1:33" ht="17.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spans="1:33" ht="17.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spans="1:33" ht="17.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spans="1:33" ht="17.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spans="1:33" ht="17.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spans="1:33" ht="17.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spans="1:33" ht="17.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spans="1:33" ht="17.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spans="1:33" ht="17.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spans="1:33" ht="17.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spans="1:33" ht="17.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spans="1:33" ht="17.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spans="1:33" ht="17.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spans="1:33" ht="17.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spans="1:33" ht="17.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spans="1:33" ht="17.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spans="1:33" ht="17.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spans="1:33" ht="17.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spans="1:33" ht="17.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spans="1:33" ht="17.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spans="1:33" ht="17.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spans="1:33" ht="17.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spans="1:33" ht="17.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spans="1:33" ht="17.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spans="1:33" ht="17.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spans="1:33" ht="17.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spans="1:33" ht="17.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spans="1:33" ht="17.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spans="1:33" ht="17.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spans="1:33" ht="17.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spans="1:33" ht="17.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spans="1:33" ht="17.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spans="1:33" ht="17.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spans="1:33" ht="17.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spans="1:33" ht="17.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spans="1:33" ht="17.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spans="1:33" ht="17.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spans="1:33" ht="17.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spans="1:33" ht="17.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spans="1:33" ht="17.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spans="1:33" ht="17.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spans="1:33" ht="17.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spans="1:33" ht="17.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spans="1:33" ht="17.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spans="1:33" ht="17.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spans="1:33" ht="17.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spans="1:33" ht="17.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spans="1:33" ht="17.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spans="1:33" ht="17.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spans="1:33" ht="17.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spans="1:33" ht="17.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spans="1:33" ht="17.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spans="1:33" ht="17.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spans="1:33" ht="17.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spans="1:33" ht="17.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spans="1:33" ht="17.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spans="1:33" ht="17.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spans="1:33" ht="17.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spans="1:33" ht="17.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spans="1:33" ht="17.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spans="1:33" ht="17.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spans="1:33" ht="17.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spans="1:33" ht="17.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spans="1:33" ht="17.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spans="1:33" ht="17.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spans="1:33" ht="17.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spans="1:33" ht="17.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spans="1:33" ht="17.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spans="1:33" ht="17.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spans="1:33" ht="17.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spans="1:33" ht="17.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spans="1:33" ht="17.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spans="1:33" ht="17.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spans="1:33" ht="17.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spans="1:33" ht="17.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spans="1:33" ht="17.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spans="1:33" ht="17.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spans="1:33" ht="17.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spans="1:33" ht="17.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spans="1:33" ht="17.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spans="1:33" ht="17.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spans="1:33" ht="17.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spans="1:33" ht="17.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spans="1:33" ht="17.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spans="1:33" ht="17.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spans="1:33" ht="17.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spans="1:33" ht="17.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spans="1:33" ht="17.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spans="1:33" ht="17.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spans="1:33" ht="17.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spans="1:33" ht="17.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spans="1:33" ht="17.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spans="1:33" ht="17.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spans="1:33" ht="17.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spans="1:33" ht="17.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spans="1:33" ht="17.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spans="1:33" ht="17.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spans="1:33" ht="17.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spans="1:33" ht="17.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spans="1:33" ht="17.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spans="1:33" ht="17.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spans="1:33" ht="17.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spans="1:33" ht="17.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spans="1:33" ht="17.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spans="1:33" ht="17.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spans="1:33" ht="17.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spans="1:33" ht="17.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spans="1:33" ht="17.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spans="1:33" ht="17.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spans="1:33" ht="17.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spans="1:33" ht="17.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spans="1:33" ht="17.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spans="1:33" ht="17.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spans="1:33" ht="17.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spans="1:33" ht="17.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spans="1:33" ht="17.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spans="1:33" ht="17.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spans="1:33" ht="17.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spans="1:33" ht="17.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spans="1:33" ht="17.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spans="1:33" ht="17.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spans="1:33" ht="17.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spans="1:33" ht="17.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spans="1:33" ht="17.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spans="1:33" ht="17.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spans="1:33" ht="17.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spans="1:33" ht="17.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spans="1:33" ht="17.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spans="1:33" ht="17.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spans="1:33" ht="17.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spans="1:33" ht="17.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spans="1:33" ht="17.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spans="1:33" ht="17.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spans="1:33" ht="17.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spans="1:33" ht="17.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spans="1:33" ht="17.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spans="1:33" ht="17.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spans="1:33" ht="17.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spans="1:33" ht="17.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spans="1:33" ht="17.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spans="1:33" ht="17.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spans="1:33" ht="17.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spans="1:33" ht="17.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spans="1:33" ht="17.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spans="1:33" ht="17.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spans="1:33" ht="17.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spans="1:33" ht="17.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spans="1:33" ht="17.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spans="1:33" ht="17.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spans="1:33" ht="17.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spans="1:33" ht="17.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spans="1:33" ht="17.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spans="1:33" ht="17.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spans="1:33" ht="17.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spans="1:33" ht="17.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spans="1:33" ht="17.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spans="1:33" ht="17.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spans="1:33" ht="17.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spans="1:33" ht="17.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spans="1:33" ht="17.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spans="1:33" ht="17.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spans="1:33" ht="17.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spans="1:33" ht="17.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spans="1:33" ht="17.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spans="1:33" ht="17.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spans="1:33" ht="17.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spans="1:33" ht="17.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spans="1:33" ht="17.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spans="1:33" ht="17.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spans="1:33" ht="17.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spans="1:33" ht="17.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spans="1:33" ht="17.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spans="1:33" ht="17.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spans="1:33" ht="17.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spans="1:33" ht="17.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spans="1:33" ht="17.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spans="1:33" ht="17.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spans="1:33" ht="17.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spans="1:33" ht="17.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spans="1:33" ht="17.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spans="1:33" ht="17.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spans="1:33" ht="17.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spans="1:33" ht="17.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spans="1:33" ht="17.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spans="1:33" ht="17.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spans="1:33" ht="17.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spans="1:33" ht="17.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spans="1:33" ht="17.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spans="1:33" ht="17.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spans="1:33" ht="17.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spans="1:33" ht="17.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spans="1:33" ht="17.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spans="1:33" ht="17.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spans="1:33" ht="17.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spans="1:33" ht="17.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spans="1:33" ht="17.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spans="1:33" ht="17.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spans="1:33" ht="17.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spans="1:33" ht="17.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spans="1:33" ht="17.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spans="1:33" ht="17.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spans="1:33" ht="17.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spans="1:33" ht="17.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spans="1:33" ht="17.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spans="1:33" ht="17.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spans="1:33" ht="17.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spans="1:33" ht="17.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spans="1:33" ht="17.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spans="1:33" ht="17.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spans="1:33" ht="17.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spans="1:33" ht="17.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spans="1:33" ht="17.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spans="1:33" ht="17.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spans="1:33" ht="17.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spans="1:33" ht="17.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spans="1:33" ht="17.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spans="1:33" ht="17.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spans="1:33" ht="17.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spans="1:33" ht="17.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spans="1:33" ht="17.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spans="1:33" ht="17.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spans="1:33" ht="17.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spans="1:33" ht="17.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spans="1:33" ht="17.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spans="1:33" ht="17.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spans="1:33" ht="17.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spans="1:33" ht="17.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spans="1:33" ht="17.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spans="1:33" ht="17.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spans="1:33" ht="17.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spans="1:33" ht="17.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spans="1:33" ht="17.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spans="1:33" ht="17.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spans="1:33" ht="17.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spans="1:33" ht="17.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spans="1:33" ht="17.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spans="1:33" ht="17.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spans="1:33" ht="17.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spans="1:33" ht="17.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spans="1:33" ht="17.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spans="1:33" ht="17.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spans="1:33" ht="17.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spans="1:33" ht="17.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spans="1:33" ht="17.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spans="1:33" ht="17.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spans="1:33" ht="17.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spans="1:33" ht="17.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spans="1:33" ht="17.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spans="1:33" ht="17.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spans="1:33" ht="17.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spans="1:33" ht="17.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spans="1:33" ht="17.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spans="1:33" ht="17.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spans="1:33" ht="17.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spans="1:33" ht="17.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spans="1:33" ht="17.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spans="1:33" ht="17.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spans="1:33" ht="17.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spans="1:33" ht="17.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spans="1:33" ht="17.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spans="1:33" ht="17.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spans="1:33" ht="17.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spans="1:33" ht="17.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spans="1:33" ht="17.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spans="1:33" ht="17.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spans="1:33" ht="17.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spans="1:33" ht="17.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spans="1:33" ht="17.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spans="1:33" ht="17.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spans="1:33" ht="17.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spans="1:33" ht="17.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spans="1:33" ht="17.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spans="1:33" ht="17.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spans="1:33" ht="17.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spans="1:33" ht="17.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spans="1:33" ht="17.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spans="1:33" ht="17.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spans="1:33" ht="17.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spans="1:33" ht="17.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spans="1:33" ht="17.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spans="1:33" ht="17.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spans="1:33" ht="17.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spans="1:33" ht="17.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spans="1:33" ht="17.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spans="1:33" ht="17.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spans="1:33" ht="17.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spans="1:33" ht="17.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spans="1:33" ht="17.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spans="1:33" ht="17.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spans="1:33" ht="17.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spans="1:33" ht="17.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spans="1:33" ht="17.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spans="1:33" ht="17.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spans="1:33" ht="17.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spans="1:33" ht="17.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spans="1:33" ht="17.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spans="1:33" ht="17.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spans="1:33" ht="17.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spans="1:33" ht="17.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spans="1:33" ht="17.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spans="1:33" ht="17.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spans="1:33" ht="17.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spans="1:33" ht="17.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spans="1:33" ht="17.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spans="1:33" ht="17.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spans="1:33" ht="17.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spans="1:33" ht="17.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spans="1:33" ht="17.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spans="1:33" ht="17.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spans="1:33" ht="17.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spans="1:33" ht="17.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spans="1:33" ht="17.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spans="1:33" ht="17.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spans="1:33" ht="17.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spans="1:33" ht="17.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spans="1:33" ht="17.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spans="1:33" ht="17.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spans="1:33" ht="17.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spans="1:33" ht="17.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spans="1:33" ht="17.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spans="1:33" ht="17.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spans="1:33" ht="17.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spans="1:33" ht="17.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spans="1:33" ht="17.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spans="1:33" ht="17.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spans="1:33" ht="17.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spans="1:33" ht="17.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spans="1:33" ht="17.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spans="1:33" ht="17.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spans="1:33" ht="17.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spans="1:33" ht="17.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spans="1:33" ht="17.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spans="1:33" ht="17.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spans="1:33" ht="17.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spans="1:33" ht="17.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spans="1:33" ht="17.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spans="1:33" ht="17.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spans="1:33" ht="17.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spans="1:33" ht="17.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spans="1:33" ht="17.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spans="1:33" ht="17.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spans="1:33" ht="17.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spans="1:33" ht="17.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spans="1:33" ht="17.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spans="1:33" ht="17.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spans="1:33" ht="17.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spans="1:33" ht="17.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spans="1:33" ht="17.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spans="1:33" ht="17.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spans="1:33" ht="17.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spans="1:33" ht="17.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spans="1:33" ht="17.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spans="1:33" ht="17.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spans="1:33" ht="17.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spans="1:33" ht="17.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spans="1:33" ht="17.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spans="1:33" ht="17.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spans="1:33" ht="17.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spans="1:33" ht="17.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spans="1:33" ht="17.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spans="1:33" ht="17.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spans="1:33" ht="17.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spans="1:33" ht="17.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spans="1:33" ht="17.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spans="1:33" ht="17.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spans="1:33" ht="17.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spans="1:33" ht="17.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spans="1:33" ht="17.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spans="1:33" ht="17.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spans="1:33" ht="17.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spans="1:33" ht="17.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spans="1:33" ht="17.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spans="1:33" ht="17.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spans="1:33" ht="17.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spans="1:33" ht="17.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spans="1:33" ht="17.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spans="1:33" ht="17.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spans="1:33" ht="17.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spans="1:33" ht="17.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spans="1:33" ht="17.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spans="1:33" ht="17.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spans="1:33" ht="17.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spans="1:33" ht="17.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spans="1:33" ht="17.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spans="1:33" ht="17.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spans="1:33" ht="17.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spans="1:33" ht="17.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spans="1:33" ht="17.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spans="1:33" ht="17.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spans="1:33" ht="17.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spans="1:33" ht="17.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spans="1:33" ht="17.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spans="1:33" ht="17.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spans="1:33" ht="17.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spans="1:33" ht="17.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spans="1:33" ht="17.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spans="1:33" ht="17.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spans="1:33" ht="17.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spans="1:33" ht="17.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spans="1:33" ht="17.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spans="1:33" ht="17.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spans="1:33" ht="17.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spans="1:33" ht="17.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spans="1:33" ht="17.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spans="1:33" ht="17.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spans="1:33" ht="17.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spans="1:33" ht="17.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spans="1:33" ht="17.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spans="1:33" ht="17.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spans="1:33" ht="17.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spans="1:33" ht="17.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spans="1:33" ht="17.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spans="1:33" ht="17.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spans="1:33" ht="17.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spans="1:33" ht="17.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spans="1:33" ht="17.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spans="1:33" ht="17.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spans="1:33" ht="17.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spans="1:33" ht="17.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spans="1:33" ht="17.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spans="1:33" ht="17.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spans="1:33" ht="17.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spans="1:33" ht="17.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spans="1:33" ht="17.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spans="1:33" ht="17.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spans="1:33" ht="17.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spans="1:33" ht="17.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spans="1:33" ht="17.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spans="1:33" ht="17.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spans="1:33" ht="17.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spans="1:33" ht="17.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spans="1:33" ht="17.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spans="1:33" ht="17.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spans="1:33" ht="17.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spans="1:33" ht="17.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autoFilter ref="A1:Q77" xr:uid="{00000000-0009-0000-0000-00000B000000}">
    <filterColumn colId="14">
      <filters>
        <filter val="(null)"/>
        <filter val="AUDIN"/>
      </filters>
    </filterColumn>
  </autoFilter>
  <pageMargins left="0" right="0" top="0" bottom="0" header="0" footer="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2:E38"/>
  <sheetViews>
    <sheetView workbookViewId="0"/>
  </sheetViews>
  <sheetFormatPr defaultColWidth="14.453125" defaultRowHeight="15.75" customHeight="1"/>
  <cols>
    <col min="1" max="1" width="3.453125" customWidth="1"/>
    <col min="2" max="2" width="37.54296875" customWidth="1"/>
    <col min="4" max="4" width="41" customWidth="1"/>
  </cols>
  <sheetData>
    <row r="2" spans="1:4" ht="15.75" customHeight="1">
      <c r="A2" s="86"/>
      <c r="B2" s="432" t="s">
        <v>2786</v>
      </c>
      <c r="D2" s="432" t="s">
        <v>2787</v>
      </c>
    </row>
    <row r="3" spans="1:4" ht="15.75" customHeight="1">
      <c r="A3" s="433"/>
      <c r="B3" s="434" t="s">
        <v>2788</v>
      </c>
      <c r="D3" s="434" t="s">
        <v>2789</v>
      </c>
    </row>
    <row r="4" spans="1:4" ht="15.75" customHeight="1">
      <c r="A4" s="433"/>
      <c r="B4" s="434" t="s">
        <v>2790</v>
      </c>
      <c r="D4" s="434" t="s">
        <v>2791</v>
      </c>
    </row>
    <row r="5" spans="1:4" ht="15.75" customHeight="1">
      <c r="A5" s="433"/>
      <c r="B5" s="434" t="s">
        <v>2792</v>
      </c>
      <c r="D5" s="434" t="s">
        <v>2793</v>
      </c>
    </row>
    <row r="6" spans="1:4" ht="15.75" customHeight="1">
      <c r="A6" s="433"/>
      <c r="B6" s="434" t="s">
        <v>2794</v>
      </c>
      <c r="D6" s="434" t="s">
        <v>2795</v>
      </c>
    </row>
    <row r="7" spans="1:4" ht="15.75" customHeight="1">
      <c r="A7" s="433"/>
      <c r="B7" s="434" t="s">
        <v>2796</v>
      </c>
      <c r="D7" s="434" t="s">
        <v>2797</v>
      </c>
    </row>
    <row r="8" spans="1:4" ht="15.75" customHeight="1">
      <c r="A8" s="433"/>
      <c r="B8" s="434" t="s">
        <v>2798</v>
      </c>
      <c r="D8" s="434" t="s">
        <v>2686</v>
      </c>
    </row>
    <row r="9" spans="1:4" ht="15.75" customHeight="1">
      <c r="A9" s="433"/>
      <c r="B9" s="434" t="s">
        <v>2799</v>
      </c>
    </row>
    <row r="10" spans="1:4" ht="15.75" customHeight="1">
      <c r="A10" s="433"/>
      <c r="B10" s="435" t="s">
        <v>2800</v>
      </c>
    </row>
    <row r="13" spans="1:4" ht="15.75" customHeight="1">
      <c r="A13" s="86"/>
      <c r="B13" s="432" t="s">
        <v>2801</v>
      </c>
    </row>
    <row r="14" spans="1:4" ht="15.75" customHeight="1">
      <c r="A14" s="433"/>
      <c r="B14" s="434" t="s">
        <v>2672</v>
      </c>
      <c r="D14" s="432" t="s">
        <v>2802</v>
      </c>
    </row>
    <row r="15" spans="1:4" ht="15.75" customHeight="1">
      <c r="A15" s="433"/>
      <c r="B15" s="434" t="s">
        <v>2673</v>
      </c>
      <c r="D15" s="434" t="s">
        <v>2803</v>
      </c>
    </row>
    <row r="16" spans="1:4" ht="15.75" customHeight="1">
      <c r="A16" s="433"/>
      <c r="B16" s="434" t="s">
        <v>2804</v>
      </c>
      <c r="D16" s="434" t="s">
        <v>2805</v>
      </c>
    </row>
    <row r="17" spans="1:4" ht="15.75" customHeight="1">
      <c r="A17" s="433"/>
      <c r="B17" s="434" t="s">
        <v>2675</v>
      </c>
      <c r="D17" s="434" t="s">
        <v>2806</v>
      </c>
    </row>
    <row r="18" spans="1:4" ht="15.75" customHeight="1">
      <c r="A18" s="433"/>
      <c r="B18" s="434" t="s">
        <v>2676</v>
      </c>
      <c r="D18" s="435" t="s">
        <v>2807</v>
      </c>
    </row>
    <row r="19" spans="1:4" ht="15.75" customHeight="1">
      <c r="A19" s="433"/>
      <c r="B19" s="434" t="s">
        <v>2679</v>
      </c>
      <c r="D19" s="92" t="s">
        <v>2808</v>
      </c>
    </row>
    <row r="20" spans="1:4" ht="15.75" customHeight="1">
      <c r="A20" s="433"/>
      <c r="B20" s="434" t="s">
        <v>2809</v>
      </c>
    </row>
    <row r="21" spans="1:4" ht="15.75" customHeight="1">
      <c r="B21" s="92" t="s">
        <v>2810</v>
      </c>
    </row>
    <row r="22" spans="1:4" ht="13">
      <c r="B22" s="92" t="s">
        <v>2811</v>
      </c>
    </row>
    <row r="23" spans="1:4" ht="13">
      <c r="B23" s="434" t="s">
        <v>2686</v>
      </c>
    </row>
    <row r="24" spans="1:4" ht="13">
      <c r="B24" s="434" t="s">
        <v>2687</v>
      </c>
    </row>
    <row r="25" spans="1:4" ht="13">
      <c r="B25" s="434" t="s">
        <v>2688</v>
      </c>
    </row>
    <row r="28" spans="1:4" ht="13">
      <c r="A28" s="86"/>
      <c r="B28" s="432" t="s">
        <v>2812</v>
      </c>
      <c r="D28" s="432" t="s">
        <v>2813</v>
      </c>
    </row>
    <row r="29" spans="1:4" ht="13">
      <c r="A29" s="433"/>
      <c r="B29" s="434" t="s">
        <v>2687</v>
      </c>
      <c r="D29" s="434" t="s">
        <v>2814</v>
      </c>
    </row>
    <row r="30" spans="1:4" ht="13">
      <c r="A30" s="433"/>
      <c r="B30" s="434" t="s">
        <v>2815</v>
      </c>
      <c r="D30" s="434" t="s">
        <v>2816</v>
      </c>
    </row>
    <row r="31" spans="1:4" ht="13">
      <c r="A31" s="433"/>
      <c r="B31" s="434" t="s">
        <v>2817</v>
      </c>
      <c r="D31" s="434" t="s">
        <v>2818</v>
      </c>
    </row>
    <row r="32" spans="1:4" ht="13">
      <c r="A32" s="433"/>
      <c r="B32" s="434" t="s">
        <v>2819</v>
      </c>
      <c r="D32" s="434" t="s">
        <v>2686</v>
      </c>
    </row>
    <row r="33" spans="2:5" ht="13">
      <c r="B33" s="434" t="s">
        <v>2820</v>
      </c>
      <c r="C33" s="436" t="s">
        <v>2821</v>
      </c>
      <c r="D33" s="434" t="s">
        <v>2687</v>
      </c>
    </row>
    <row r="34" spans="2:5" ht="13">
      <c r="B34" s="434" t="s">
        <v>2822</v>
      </c>
      <c r="D34" s="434" t="s">
        <v>2823</v>
      </c>
      <c r="E34" s="92" t="s">
        <v>2824</v>
      </c>
    </row>
    <row r="35" spans="2:5" ht="13">
      <c r="B35" s="434" t="s">
        <v>2825</v>
      </c>
      <c r="D35" s="434" t="s">
        <v>2826</v>
      </c>
      <c r="E35" s="92" t="s">
        <v>2824</v>
      </c>
    </row>
    <row r="36" spans="2:5" ht="13">
      <c r="B36" s="435" t="s">
        <v>2827</v>
      </c>
      <c r="D36" s="434" t="s">
        <v>2828</v>
      </c>
      <c r="E36" s="92" t="s">
        <v>2829</v>
      </c>
    </row>
    <row r="37" spans="2:5" ht="13">
      <c r="B37" s="435" t="s">
        <v>2830</v>
      </c>
      <c r="D37" s="435" t="s">
        <v>2831</v>
      </c>
      <c r="E37" s="92" t="s">
        <v>2829</v>
      </c>
    </row>
    <row r="38" spans="2:5" ht="13">
      <c r="D38" s="435" t="s">
        <v>2832</v>
      </c>
    </row>
  </sheetData>
  <pageMargins left="0" right="0" top="0" bottom="0" header="0" footer="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00FF"/>
    <outlinePr summaryBelow="0" summaryRight="0"/>
  </sheetPr>
  <dimension ref="A1:AG995"/>
  <sheetViews>
    <sheetView workbookViewId="0"/>
  </sheetViews>
  <sheetFormatPr defaultColWidth="14.453125" defaultRowHeight="15.75" customHeight="1"/>
  <cols>
    <col min="1" max="2" width="22.453125" customWidth="1"/>
    <col min="3" max="3" width="23.453125" customWidth="1"/>
    <col min="4" max="4" width="20" customWidth="1"/>
    <col min="5" max="5" width="19.453125" customWidth="1"/>
    <col min="6" max="6" width="20.26953125" customWidth="1"/>
    <col min="7" max="7" width="21" customWidth="1"/>
    <col min="8" max="8" width="18.81640625" customWidth="1"/>
    <col min="9" max="9" width="16.26953125" customWidth="1"/>
    <col min="10" max="10" width="15.54296875" customWidth="1"/>
    <col min="12" max="12" width="12.54296875" customWidth="1"/>
    <col min="15" max="15" width="18.1796875" hidden="1" customWidth="1"/>
  </cols>
  <sheetData>
    <row r="1" spans="1:33" ht="16.5">
      <c r="A1" s="617" t="s">
        <v>1694</v>
      </c>
      <c r="B1" s="508"/>
      <c r="C1" s="508"/>
      <c r="D1" s="508"/>
      <c r="E1" s="508"/>
      <c r="F1" s="508"/>
      <c r="H1" s="40"/>
      <c r="I1" s="40"/>
      <c r="J1" s="40"/>
      <c r="K1" s="30"/>
      <c r="L1" s="30"/>
      <c r="M1" s="30"/>
      <c r="N1" s="30"/>
      <c r="O1" s="30"/>
      <c r="P1" s="30"/>
      <c r="Q1" s="30"/>
      <c r="R1" s="30"/>
      <c r="S1" s="30"/>
      <c r="T1" s="30"/>
      <c r="U1" s="30"/>
      <c r="V1" s="30"/>
      <c r="W1" s="30"/>
      <c r="X1" s="30"/>
      <c r="Y1" s="30"/>
      <c r="Z1" s="30"/>
      <c r="AA1" s="30"/>
      <c r="AB1" s="30"/>
      <c r="AC1" s="30"/>
      <c r="AD1" s="30"/>
      <c r="AE1" s="30"/>
      <c r="AF1" s="30"/>
      <c r="AG1" s="30"/>
    </row>
    <row r="2" spans="1:33" ht="5.25" customHeight="1">
      <c r="A2" s="40"/>
      <c r="B2" s="40"/>
      <c r="C2" s="40"/>
      <c r="D2" s="40"/>
      <c r="E2" s="40"/>
      <c r="F2" s="40"/>
      <c r="H2" s="40"/>
      <c r="I2" s="40"/>
      <c r="J2" s="40"/>
      <c r="K2" s="2"/>
      <c r="L2" s="2"/>
      <c r="M2" s="30"/>
      <c r="N2" s="30"/>
      <c r="O2" s="30"/>
      <c r="P2" s="30"/>
      <c r="Q2" s="30"/>
      <c r="R2" s="30"/>
      <c r="S2" s="30"/>
      <c r="T2" s="30"/>
      <c r="U2" s="30"/>
      <c r="V2" s="30"/>
      <c r="W2" s="30"/>
      <c r="X2" s="30"/>
      <c r="Y2" s="30"/>
      <c r="Z2" s="30"/>
      <c r="AA2" s="30"/>
      <c r="AB2" s="30"/>
      <c r="AC2" s="30"/>
      <c r="AD2" s="30"/>
      <c r="AE2" s="30"/>
      <c r="AF2" s="30"/>
      <c r="AG2" s="30"/>
    </row>
    <row r="3" spans="1:33" ht="37.5" customHeight="1">
      <c r="A3" s="467" t="s">
        <v>1695</v>
      </c>
      <c r="B3" s="468" t="s">
        <v>1696</v>
      </c>
      <c r="C3" s="468" t="s">
        <v>1697</v>
      </c>
      <c r="D3" s="468" t="s">
        <v>1698</v>
      </c>
      <c r="E3" s="67" t="s">
        <v>2833</v>
      </c>
      <c r="F3" s="468" t="s">
        <v>1700</v>
      </c>
      <c r="H3" s="41"/>
      <c r="I3" s="41"/>
      <c r="J3" s="40"/>
      <c r="L3" s="30"/>
      <c r="M3" s="30"/>
      <c r="N3" s="30"/>
      <c r="O3" s="30"/>
      <c r="P3" s="30"/>
      <c r="Q3" s="30"/>
      <c r="R3" s="30"/>
      <c r="S3" s="30"/>
      <c r="T3" s="30"/>
      <c r="U3" s="30"/>
      <c r="V3" s="30"/>
      <c r="W3" s="30"/>
      <c r="X3" s="30"/>
      <c r="Y3" s="30"/>
      <c r="Z3" s="30"/>
      <c r="AA3" s="30"/>
      <c r="AB3" s="30"/>
      <c r="AC3" s="30"/>
      <c r="AD3" s="30"/>
      <c r="AE3" s="30"/>
      <c r="AF3" s="30"/>
      <c r="AG3" s="30"/>
    </row>
    <row r="4" spans="1:33" ht="156">
      <c r="A4" s="453" t="s">
        <v>1701</v>
      </c>
      <c r="B4" s="454" t="s">
        <v>1702</v>
      </c>
      <c r="C4" s="455" t="s">
        <v>1703</v>
      </c>
      <c r="D4" s="456" t="s">
        <v>1704</v>
      </c>
      <c r="E4" s="456" t="s">
        <v>1705</v>
      </c>
      <c r="F4" s="457" t="s">
        <v>1706</v>
      </c>
      <c r="H4" s="42"/>
      <c r="I4" s="42"/>
      <c r="J4" s="40"/>
      <c r="K4" s="30"/>
      <c r="L4" s="30"/>
      <c r="M4" s="30"/>
      <c r="N4" s="30"/>
      <c r="O4" s="30"/>
      <c r="P4" s="30"/>
      <c r="Q4" s="30"/>
      <c r="R4" s="30"/>
      <c r="S4" s="30"/>
      <c r="T4" s="30"/>
      <c r="U4" s="30"/>
      <c r="V4" s="30"/>
      <c r="W4" s="30"/>
      <c r="X4" s="30"/>
      <c r="Y4" s="30"/>
      <c r="Z4" s="30"/>
      <c r="AA4" s="30"/>
      <c r="AB4" s="30"/>
      <c r="AC4" s="30"/>
      <c r="AD4" s="30"/>
      <c r="AE4" s="30"/>
      <c r="AF4" s="30"/>
      <c r="AG4" s="30"/>
    </row>
    <row r="5" spans="1:33" ht="91">
      <c r="A5" s="612" t="s">
        <v>1707</v>
      </c>
      <c r="B5" s="458" t="s">
        <v>1708</v>
      </c>
      <c r="C5" s="455" t="s">
        <v>1709</v>
      </c>
      <c r="D5" s="456" t="s">
        <v>1710</v>
      </c>
      <c r="E5" s="459" t="s">
        <v>1711</v>
      </c>
      <c r="F5" s="457" t="s">
        <v>1712</v>
      </c>
      <c r="H5" s="42"/>
      <c r="I5" s="42"/>
      <c r="J5" s="40"/>
      <c r="K5" s="30"/>
      <c r="L5" s="30"/>
      <c r="M5" s="30"/>
      <c r="N5" s="30"/>
      <c r="O5" s="30"/>
      <c r="P5" s="30"/>
      <c r="Q5" s="30"/>
      <c r="R5" s="30"/>
      <c r="S5" s="30"/>
      <c r="T5" s="30"/>
      <c r="U5" s="30"/>
      <c r="V5" s="30"/>
      <c r="W5" s="30"/>
      <c r="X5" s="30"/>
      <c r="Y5" s="30"/>
      <c r="Z5" s="30"/>
      <c r="AA5" s="30"/>
      <c r="AB5" s="30"/>
      <c r="AC5" s="30"/>
      <c r="AD5" s="30"/>
      <c r="AE5" s="30"/>
      <c r="AF5" s="30"/>
      <c r="AG5" s="30"/>
    </row>
    <row r="6" spans="1:33" ht="156">
      <c r="A6" s="518"/>
      <c r="B6" s="460" t="s">
        <v>1713</v>
      </c>
      <c r="C6" s="461" t="s">
        <v>1714</v>
      </c>
      <c r="D6" s="462" t="s">
        <v>1715</v>
      </c>
      <c r="E6" s="463" t="s">
        <v>1716</v>
      </c>
      <c r="F6" s="464" t="s">
        <v>1717</v>
      </c>
      <c r="G6" s="43"/>
      <c r="H6" s="42"/>
      <c r="I6" s="42"/>
      <c r="J6" s="40"/>
      <c r="K6" s="2"/>
      <c r="L6" s="2"/>
      <c r="M6" s="30"/>
      <c r="N6" s="30"/>
      <c r="O6" s="30"/>
      <c r="P6" s="30"/>
      <c r="Q6" s="30"/>
      <c r="R6" s="30"/>
      <c r="S6" s="30"/>
      <c r="T6" s="30"/>
      <c r="U6" s="30"/>
      <c r="V6" s="30"/>
      <c r="W6" s="30"/>
      <c r="X6" s="30"/>
      <c r="Y6" s="30"/>
      <c r="Z6" s="30"/>
      <c r="AA6" s="30"/>
      <c r="AB6" s="30"/>
      <c r="AC6" s="30"/>
      <c r="AD6" s="30"/>
      <c r="AE6" s="30"/>
      <c r="AF6" s="30"/>
      <c r="AG6" s="30"/>
    </row>
    <row r="7" spans="1:33" ht="27.75" customHeight="1">
      <c r="A7" s="467" t="s">
        <v>1718</v>
      </c>
      <c r="B7" s="468" t="s">
        <v>1719</v>
      </c>
      <c r="C7" s="468" t="s">
        <v>1697</v>
      </c>
      <c r="D7" s="468" t="s">
        <v>1698</v>
      </c>
      <c r="E7" s="67" t="s">
        <v>2833</v>
      </c>
      <c r="F7" s="468" t="s">
        <v>1700</v>
      </c>
      <c r="H7" s="41"/>
      <c r="I7" s="41"/>
      <c r="J7" s="40"/>
      <c r="L7" s="30"/>
      <c r="M7" s="30"/>
      <c r="N7" s="30"/>
      <c r="O7" s="30"/>
      <c r="P7" s="30"/>
      <c r="Q7" s="30"/>
      <c r="R7" s="30"/>
      <c r="S7" s="30"/>
      <c r="T7" s="30"/>
      <c r="U7" s="30"/>
      <c r="V7" s="30"/>
      <c r="W7" s="30"/>
      <c r="X7" s="30"/>
      <c r="Y7" s="30"/>
      <c r="Z7" s="30"/>
      <c r="AA7" s="30"/>
      <c r="AB7" s="30"/>
      <c r="AC7" s="30"/>
      <c r="AD7" s="30"/>
      <c r="AE7" s="30"/>
      <c r="AF7" s="30"/>
      <c r="AG7" s="30"/>
    </row>
    <row r="8" spans="1:33" ht="241.5" customHeight="1">
      <c r="A8" s="453" t="s">
        <v>1720</v>
      </c>
      <c r="B8" s="454" t="s">
        <v>1721</v>
      </c>
      <c r="C8" s="455" t="s">
        <v>1722</v>
      </c>
      <c r="D8" s="456" t="s">
        <v>1723</v>
      </c>
      <c r="E8" s="456" t="s">
        <v>1724</v>
      </c>
      <c r="F8" s="457" t="s">
        <v>1725</v>
      </c>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ht="13">
      <c r="A9" s="30"/>
      <c r="B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ht="13">
      <c r="A10" s="30"/>
      <c r="B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row>
    <row r="11" spans="1:33" ht="27" customHeight="1">
      <c r="A11" s="617" t="s">
        <v>2834</v>
      </c>
      <c r="B11" s="508"/>
      <c r="C11" s="508"/>
      <c r="D11" s="508"/>
      <c r="E11" s="508"/>
      <c r="F11" s="508"/>
      <c r="G11" s="508"/>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row>
    <row r="12" spans="1:33" ht="23.5">
      <c r="A12" s="44"/>
      <c r="B12" s="44"/>
      <c r="C12" s="44"/>
      <c r="D12" s="44"/>
      <c r="E12" s="44"/>
      <c r="F12" s="44"/>
      <c r="G12" s="44"/>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ht="24">
      <c r="A13" s="618" t="s">
        <v>2835</v>
      </c>
      <c r="B13" s="526"/>
      <c r="C13" s="526"/>
      <c r="D13" s="45"/>
      <c r="E13" s="45"/>
      <c r="F13" s="45"/>
      <c r="G13" s="45"/>
      <c r="H13" s="45"/>
      <c r="I13" s="45"/>
      <c r="J13" s="46" t="s">
        <v>1726</v>
      </c>
      <c r="K13" s="513" t="s">
        <v>1727</v>
      </c>
      <c r="L13" s="514"/>
      <c r="M13" s="515" t="s">
        <v>1728</v>
      </c>
      <c r="N13" s="517" t="s">
        <v>1729</v>
      </c>
      <c r="O13" s="519"/>
      <c r="R13" s="30"/>
      <c r="S13" s="30"/>
      <c r="T13" s="30"/>
      <c r="U13" s="30"/>
      <c r="V13" s="30"/>
      <c r="W13" s="30"/>
      <c r="X13" s="30"/>
      <c r="Y13" s="30"/>
      <c r="Z13" s="30"/>
      <c r="AA13" s="30"/>
      <c r="AB13" s="30"/>
      <c r="AC13" s="30"/>
      <c r="AD13" s="30"/>
      <c r="AE13" s="30"/>
      <c r="AF13" s="30"/>
      <c r="AG13" s="30"/>
    </row>
    <row r="14" spans="1:33" ht="46.5" customHeight="1">
      <c r="A14" s="47" t="s">
        <v>1730</v>
      </c>
      <c r="B14" s="47" t="s">
        <v>1731</v>
      </c>
      <c r="C14" s="48" t="s">
        <v>1732</v>
      </c>
      <c r="D14" s="48" t="s">
        <v>1733</v>
      </c>
      <c r="E14" s="48" t="s">
        <v>1734</v>
      </c>
      <c r="F14" s="48" t="s">
        <v>1735</v>
      </c>
      <c r="G14" s="48" t="s">
        <v>1736</v>
      </c>
      <c r="H14" s="48" t="s">
        <v>1737</v>
      </c>
      <c r="I14" s="68" t="s">
        <v>1738</v>
      </c>
      <c r="J14" s="49" t="s">
        <v>1739</v>
      </c>
      <c r="K14" s="50" t="s">
        <v>1740</v>
      </c>
      <c r="L14" s="50" t="s">
        <v>1741</v>
      </c>
      <c r="M14" s="516"/>
      <c r="N14" s="518"/>
      <c r="O14" s="508"/>
      <c r="R14" s="2"/>
      <c r="S14" s="2"/>
      <c r="T14" s="2"/>
      <c r="U14" s="2"/>
      <c r="V14" s="2"/>
      <c r="W14" s="2"/>
      <c r="X14" s="2"/>
      <c r="Y14" s="2"/>
      <c r="Z14" s="2"/>
      <c r="AA14" s="2"/>
      <c r="AB14" s="2"/>
      <c r="AC14" s="2"/>
      <c r="AD14" s="2"/>
      <c r="AE14" s="2"/>
      <c r="AF14" s="2"/>
      <c r="AG14" s="2"/>
    </row>
    <row r="15" spans="1:33" ht="46.5" customHeight="1">
      <c r="A15" s="613" t="s">
        <v>1742</v>
      </c>
      <c r="B15" s="614" t="s">
        <v>1743</v>
      </c>
      <c r="C15" s="51" t="s">
        <v>1744</v>
      </c>
      <c r="D15" s="52" t="s">
        <v>1745</v>
      </c>
      <c r="E15" s="52" t="s">
        <v>1746</v>
      </c>
      <c r="F15" s="52" t="s">
        <v>1747</v>
      </c>
      <c r="G15" s="52" t="s">
        <v>1748</v>
      </c>
      <c r="H15" s="53" t="s">
        <v>1749</v>
      </c>
      <c r="I15" s="69">
        <v>0</v>
      </c>
      <c r="J15" s="51">
        <v>2</v>
      </c>
      <c r="K15" s="51">
        <v>2</v>
      </c>
      <c r="L15" s="51">
        <v>3</v>
      </c>
      <c r="M15" s="70">
        <f t="shared" ref="M15:M16" si="0">(J15+K15+L15)/9</f>
        <v>0.77777777777777779</v>
      </c>
      <c r="N15" s="52" t="s">
        <v>1750</v>
      </c>
      <c r="O15" s="55"/>
      <c r="Q15" s="3"/>
      <c r="R15" s="2"/>
      <c r="S15" s="2"/>
      <c r="T15" s="2"/>
      <c r="U15" s="2"/>
      <c r="V15" s="2"/>
      <c r="W15" s="2"/>
      <c r="X15" s="2"/>
      <c r="Y15" s="2"/>
      <c r="Z15" s="2"/>
      <c r="AA15" s="2"/>
      <c r="AB15" s="2"/>
      <c r="AC15" s="2"/>
      <c r="AD15" s="2"/>
      <c r="AE15" s="2"/>
      <c r="AF15" s="2"/>
      <c r="AG15" s="2"/>
    </row>
    <row r="16" spans="1:33" ht="43.5" customHeight="1">
      <c r="A16" s="508"/>
      <c r="B16" s="508"/>
      <c r="C16" s="56" t="s">
        <v>1751</v>
      </c>
      <c r="D16" s="57" t="s">
        <v>1745</v>
      </c>
      <c r="E16" s="57" t="s">
        <v>1746</v>
      </c>
      <c r="F16" s="57" t="s">
        <v>1747</v>
      </c>
      <c r="G16" s="57" t="s">
        <v>1752</v>
      </c>
      <c r="H16" s="58" t="s">
        <v>1749</v>
      </c>
      <c r="I16" s="71">
        <v>0</v>
      </c>
      <c r="J16" s="56">
        <v>2</v>
      </c>
      <c r="K16" s="56">
        <v>3</v>
      </c>
      <c r="L16" s="56">
        <v>1</v>
      </c>
      <c r="M16" s="72">
        <f t="shared" si="0"/>
        <v>0.66666666666666663</v>
      </c>
      <c r="N16" s="57" t="s">
        <v>1750</v>
      </c>
      <c r="O16" s="55"/>
      <c r="Q16" s="2"/>
      <c r="R16" s="2"/>
      <c r="S16" s="2"/>
      <c r="T16" s="2"/>
      <c r="U16" s="2"/>
      <c r="V16" s="2"/>
      <c r="W16" s="2"/>
      <c r="X16" s="2"/>
      <c r="Y16" s="2"/>
      <c r="Z16" s="2"/>
      <c r="AA16" s="2"/>
      <c r="AB16" s="2"/>
      <c r="AC16" s="2"/>
      <c r="AD16" s="2"/>
      <c r="AE16" s="2"/>
      <c r="AF16" s="2"/>
      <c r="AG16" s="2"/>
    </row>
    <row r="17" spans="1:33" ht="42" customHeight="1">
      <c r="A17" s="508"/>
      <c r="B17" s="508"/>
      <c r="C17" s="56" t="s">
        <v>1753</v>
      </c>
      <c r="D17" s="57" t="s">
        <v>1754</v>
      </c>
      <c r="E17" s="57" t="s">
        <v>1755</v>
      </c>
      <c r="F17" s="57" t="s">
        <v>1747</v>
      </c>
      <c r="G17" s="57" t="s">
        <v>1756</v>
      </c>
      <c r="H17" s="58" t="s">
        <v>1757</v>
      </c>
      <c r="I17" s="71">
        <v>0</v>
      </c>
      <c r="J17" s="56"/>
      <c r="K17" s="56"/>
      <c r="L17" s="56"/>
      <c r="M17" s="72"/>
      <c r="N17" s="57" t="s">
        <v>1750</v>
      </c>
      <c r="O17" s="55"/>
      <c r="Q17" s="2"/>
      <c r="R17" s="2"/>
      <c r="S17" s="2"/>
      <c r="T17" s="2"/>
      <c r="U17" s="2"/>
      <c r="V17" s="2"/>
      <c r="W17" s="2"/>
      <c r="X17" s="2"/>
      <c r="Y17" s="2"/>
      <c r="Z17" s="2"/>
      <c r="AA17" s="2"/>
      <c r="AB17" s="2"/>
      <c r="AC17" s="2"/>
      <c r="AD17" s="2"/>
      <c r="AE17" s="2"/>
      <c r="AF17" s="2"/>
      <c r="AG17" s="2"/>
    </row>
    <row r="18" spans="1:33" ht="56.25" customHeight="1">
      <c r="A18" s="522"/>
      <c r="B18" s="522"/>
      <c r="C18" s="61" t="s">
        <v>2836</v>
      </c>
      <c r="D18" s="57" t="s">
        <v>1745</v>
      </c>
      <c r="E18" s="57" t="s">
        <v>1755</v>
      </c>
      <c r="F18" s="57" t="s">
        <v>1758</v>
      </c>
      <c r="G18" s="60" t="s">
        <v>1759</v>
      </c>
      <c r="H18" s="58" t="s">
        <v>1757</v>
      </c>
      <c r="I18" s="71">
        <v>0</v>
      </c>
      <c r="J18" s="61"/>
      <c r="K18" s="56"/>
      <c r="L18" s="56"/>
      <c r="M18" s="72"/>
      <c r="N18" s="57" t="s">
        <v>1750</v>
      </c>
      <c r="O18" s="55"/>
      <c r="Q18" s="2"/>
      <c r="R18" s="2"/>
      <c r="S18" s="2"/>
      <c r="T18" s="2"/>
      <c r="U18" s="2"/>
      <c r="V18" s="2"/>
      <c r="W18" s="2"/>
      <c r="X18" s="2"/>
      <c r="Y18" s="2"/>
      <c r="Z18" s="2"/>
      <c r="AA18" s="2"/>
      <c r="AB18" s="2"/>
      <c r="AC18" s="2"/>
      <c r="AD18" s="2"/>
      <c r="AE18" s="2"/>
      <c r="AF18" s="2"/>
      <c r="AG18" s="2"/>
    </row>
    <row r="19" spans="1:33" ht="14.5">
      <c r="A19" s="2"/>
      <c r="B19" s="2"/>
      <c r="C19" s="2"/>
      <c r="D19" s="3"/>
      <c r="E19" s="2"/>
      <c r="F19" s="2"/>
      <c r="G19" s="2"/>
      <c r="H19" s="2"/>
      <c r="I19" s="2"/>
      <c r="J19" s="615" t="s">
        <v>2837</v>
      </c>
      <c r="K19" s="508"/>
      <c r="L19" s="508"/>
      <c r="M19" s="73">
        <f>AVERAGEIF(M15:M16,"&gt;0")</f>
        <v>0.72222222222222221</v>
      </c>
      <c r="N19" s="2"/>
      <c r="O19" s="2"/>
      <c r="P19" s="2"/>
      <c r="Q19" s="2"/>
      <c r="R19" s="2"/>
      <c r="S19" s="2"/>
      <c r="T19" s="2"/>
      <c r="U19" s="2"/>
      <c r="V19" s="2"/>
      <c r="W19" s="2"/>
      <c r="X19" s="2"/>
      <c r="Y19" s="2"/>
      <c r="Z19" s="2"/>
      <c r="AA19" s="2"/>
      <c r="AB19" s="2"/>
      <c r="AC19" s="2"/>
      <c r="AD19" s="2"/>
      <c r="AE19" s="2"/>
      <c r="AF19" s="2"/>
      <c r="AG19" s="2"/>
    </row>
    <row r="20" spans="1:33" ht="13">
      <c r="A20" s="30"/>
      <c r="B20" s="30"/>
      <c r="D20" s="30"/>
      <c r="E20" s="30"/>
      <c r="F20" s="30"/>
      <c r="G20" s="30"/>
      <c r="H20" s="30"/>
      <c r="I20" s="30"/>
      <c r="K20" s="30"/>
      <c r="L20" s="30"/>
      <c r="M20" s="30"/>
      <c r="N20" s="2"/>
      <c r="O20" s="30"/>
      <c r="P20" s="30"/>
      <c r="Q20" s="30"/>
      <c r="R20" s="30"/>
      <c r="S20" s="30"/>
      <c r="T20" s="30"/>
      <c r="U20" s="30"/>
      <c r="V20" s="30"/>
      <c r="W20" s="30"/>
      <c r="X20" s="30"/>
      <c r="Y20" s="30"/>
      <c r="Z20" s="30"/>
      <c r="AA20" s="30"/>
      <c r="AB20" s="30"/>
      <c r="AC20" s="30"/>
      <c r="AD20" s="30"/>
      <c r="AE20" s="30"/>
      <c r="AF20" s="30"/>
      <c r="AG20" s="30"/>
    </row>
    <row r="21" spans="1:33" ht="13">
      <c r="A21" s="30"/>
      <c r="B21" s="30"/>
      <c r="D21" s="30"/>
      <c r="E21" s="30"/>
      <c r="F21" s="30"/>
      <c r="G21" s="30"/>
      <c r="H21" s="30"/>
      <c r="I21" s="30"/>
      <c r="J21" s="30"/>
      <c r="K21" s="30"/>
      <c r="L21" s="30"/>
      <c r="M21" s="30"/>
      <c r="N21" s="2"/>
      <c r="O21" s="30"/>
      <c r="P21" s="30"/>
      <c r="Q21" s="30"/>
      <c r="R21" s="30"/>
      <c r="S21" s="30"/>
      <c r="T21" s="30"/>
      <c r="U21" s="30"/>
      <c r="V21" s="30"/>
      <c r="W21" s="30"/>
      <c r="X21" s="30"/>
      <c r="Y21" s="30"/>
      <c r="Z21" s="30"/>
      <c r="AA21" s="30"/>
      <c r="AB21" s="30"/>
      <c r="AC21" s="30"/>
      <c r="AD21" s="30"/>
      <c r="AE21" s="30"/>
      <c r="AF21" s="30"/>
      <c r="AG21" s="30"/>
    </row>
    <row r="22" spans="1:33" ht="13">
      <c r="A22" s="30"/>
      <c r="B22" s="30"/>
      <c r="C22" s="30"/>
      <c r="D22" s="30"/>
      <c r="E22" s="30"/>
      <c r="F22" s="30"/>
      <c r="G22" s="30"/>
      <c r="H22" s="30"/>
      <c r="I22" s="30"/>
      <c r="J22" s="30"/>
      <c r="K22" s="30"/>
      <c r="L22" s="30"/>
      <c r="M22" s="30"/>
      <c r="N22" s="2"/>
      <c r="O22" s="30"/>
      <c r="P22" s="30"/>
      <c r="Q22" s="30"/>
      <c r="R22" s="30"/>
      <c r="S22" s="30"/>
      <c r="T22" s="30"/>
      <c r="U22" s="30"/>
      <c r="V22" s="30"/>
      <c r="W22" s="30"/>
      <c r="X22" s="30"/>
      <c r="Y22" s="30"/>
      <c r="Z22" s="30"/>
      <c r="AA22" s="30"/>
      <c r="AB22" s="30"/>
      <c r="AC22" s="30"/>
      <c r="AD22" s="30"/>
      <c r="AE22" s="30"/>
      <c r="AF22" s="30"/>
      <c r="AG22" s="30"/>
    </row>
    <row r="23" spans="1:33" ht="13">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row>
    <row r="24" spans="1:33" ht="23.5">
      <c r="A24" s="74"/>
      <c r="B24" s="616" t="s">
        <v>2838</v>
      </c>
      <c r="C24" s="508"/>
      <c r="D24" s="508"/>
      <c r="E24" s="508"/>
      <c r="F24" s="508"/>
      <c r="G24" s="508"/>
      <c r="K24" s="30"/>
      <c r="L24" s="30"/>
      <c r="M24" s="30"/>
      <c r="N24" s="30"/>
      <c r="O24" s="30"/>
      <c r="P24" s="30"/>
      <c r="Q24" s="30"/>
      <c r="R24" s="30"/>
      <c r="S24" s="30"/>
      <c r="T24" s="30"/>
      <c r="U24" s="30"/>
      <c r="V24" s="30"/>
      <c r="W24" s="30"/>
      <c r="X24" s="30"/>
      <c r="Y24" s="30"/>
      <c r="Z24" s="30"/>
      <c r="AA24" s="30"/>
      <c r="AB24" s="30"/>
      <c r="AC24" s="30"/>
      <c r="AD24" s="30"/>
      <c r="AE24" s="30"/>
      <c r="AF24" s="30"/>
      <c r="AG24" s="30"/>
    </row>
    <row r="25" spans="1:33" ht="6.75" customHeight="1">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ht="13">
      <c r="A26" s="75"/>
      <c r="B26" s="601" t="s">
        <v>1730</v>
      </c>
      <c r="C26" s="601" t="s">
        <v>2839</v>
      </c>
      <c r="D26" s="601" t="s">
        <v>2840</v>
      </c>
      <c r="E26" s="601" t="s">
        <v>2841</v>
      </c>
      <c r="F26" s="606" t="s">
        <v>2842</v>
      </c>
      <c r="G26" s="601" t="s">
        <v>2843</v>
      </c>
      <c r="H26" s="601" t="s">
        <v>2844</v>
      </c>
      <c r="I26" s="607" t="s">
        <v>2845</v>
      </c>
      <c r="J26" s="608"/>
      <c r="K26" s="608"/>
      <c r="L26" s="608"/>
      <c r="M26" s="601" t="s">
        <v>2846</v>
      </c>
      <c r="N26" s="601" t="s">
        <v>2847</v>
      </c>
      <c r="O26" s="601"/>
      <c r="R26" s="30"/>
      <c r="S26" s="30"/>
      <c r="T26" s="30"/>
      <c r="U26" s="30"/>
      <c r="V26" s="30"/>
      <c r="W26" s="30"/>
      <c r="X26" s="30"/>
      <c r="Y26" s="30"/>
      <c r="Z26" s="30"/>
      <c r="AA26" s="30"/>
      <c r="AB26" s="30"/>
      <c r="AC26" s="30"/>
      <c r="AD26" s="30"/>
      <c r="AE26" s="30"/>
      <c r="AF26" s="30"/>
      <c r="AG26" s="30"/>
    </row>
    <row r="27" spans="1:33" ht="77.25" customHeight="1">
      <c r="A27" s="75"/>
      <c r="B27" s="602"/>
      <c r="C27" s="602"/>
      <c r="D27" s="602"/>
      <c r="E27" s="602"/>
      <c r="F27" s="602"/>
      <c r="G27" s="602"/>
      <c r="H27" s="602"/>
      <c r="I27" s="76" t="s">
        <v>88</v>
      </c>
      <c r="J27" s="77" t="s">
        <v>2848</v>
      </c>
      <c r="K27" s="77" t="s">
        <v>2849</v>
      </c>
      <c r="L27" s="77" t="s">
        <v>2850</v>
      </c>
      <c r="M27" s="602"/>
      <c r="N27" s="602"/>
      <c r="O27" s="602"/>
      <c r="R27" s="30"/>
      <c r="S27" s="30"/>
      <c r="T27" s="30"/>
      <c r="U27" s="30"/>
      <c r="V27" s="30"/>
      <c r="W27" s="30"/>
      <c r="X27" s="30"/>
      <c r="Y27" s="30"/>
      <c r="Z27" s="30"/>
      <c r="AA27" s="30"/>
      <c r="AB27" s="30"/>
      <c r="AC27" s="30"/>
      <c r="AD27" s="30"/>
      <c r="AE27" s="30"/>
      <c r="AF27" s="30"/>
      <c r="AG27" s="30"/>
    </row>
    <row r="28" spans="1:33" ht="73.5" customHeight="1">
      <c r="A28" s="3"/>
      <c r="B28" s="78" t="s">
        <v>1742</v>
      </c>
      <c r="C28" s="78" t="s">
        <v>2851</v>
      </c>
      <c r="D28" s="78" t="s">
        <v>2852</v>
      </c>
      <c r="E28" s="78" t="s">
        <v>2853</v>
      </c>
      <c r="F28" s="79" t="s">
        <v>2854</v>
      </c>
      <c r="G28" s="80" t="s">
        <v>2855</v>
      </c>
      <c r="H28" s="81">
        <v>100</v>
      </c>
      <c r="I28" s="78" t="s">
        <v>2856</v>
      </c>
      <c r="J28" s="82">
        <v>0.2</v>
      </c>
      <c r="K28" s="83">
        <f>M19</f>
        <v>0.72222222222222221</v>
      </c>
      <c r="L28" s="84">
        <f>(K28*7+J28*3)/10</f>
        <v>0.56555555555555548</v>
      </c>
      <c r="M28" s="85">
        <f>IF(L28&lt;=0.2,H28*0.95,IF(AND(L28&gt;0.21,L28&lt;=0.4),H28*0.77,IF(AND(L28&gt;0.41,L28&lt;=0.7),H28*0.5,IF(AND(L28&gt;0.71,L28&lt;=0.9),H28*0.23,H28*0.05))))</f>
        <v>50</v>
      </c>
      <c r="N28" s="85">
        <v>18</v>
      </c>
      <c r="O28" s="80" t="s">
        <v>2857</v>
      </c>
      <c r="R28" s="2"/>
      <c r="S28" s="2"/>
      <c r="T28" s="2"/>
      <c r="U28" s="2"/>
      <c r="V28" s="2"/>
      <c r="W28" s="2"/>
      <c r="X28" s="2"/>
      <c r="Y28" s="2"/>
      <c r="Z28" s="2"/>
      <c r="AA28" s="2"/>
      <c r="AB28" s="2"/>
      <c r="AC28" s="2"/>
      <c r="AD28" s="2"/>
      <c r="AE28" s="2"/>
      <c r="AF28" s="2"/>
      <c r="AG28" s="2"/>
    </row>
    <row r="29" spans="1:33" ht="13">
      <c r="H29" s="64" t="s">
        <v>2858</v>
      </c>
      <c r="K29" s="30"/>
      <c r="L29" s="65"/>
      <c r="M29" s="66" t="s">
        <v>2858</v>
      </c>
      <c r="N29" s="66" t="s">
        <v>2859</v>
      </c>
      <c r="O29" s="30"/>
      <c r="P29" s="30"/>
      <c r="Q29" s="30"/>
      <c r="R29" s="30"/>
      <c r="S29" s="30"/>
      <c r="T29" s="30"/>
      <c r="U29" s="30"/>
      <c r="V29" s="30"/>
      <c r="W29" s="30"/>
      <c r="X29" s="30"/>
      <c r="Y29" s="30"/>
      <c r="Z29" s="30"/>
      <c r="AA29" s="30"/>
      <c r="AB29" s="30"/>
      <c r="AC29" s="30"/>
      <c r="AD29" s="30"/>
      <c r="AE29" s="30"/>
      <c r="AF29" s="30"/>
      <c r="AG29" s="30"/>
    </row>
    <row r="30" spans="1:33" ht="13">
      <c r="F30" s="86"/>
      <c r="K30" s="30"/>
      <c r="L30" s="30"/>
      <c r="M30" s="30"/>
      <c r="N30" s="30"/>
      <c r="O30" s="30"/>
      <c r="P30" s="30"/>
      <c r="Q30" s="30"/>
      <c r="R30" s="30"/>
      <c r="S30" s="30"/>
      <c r="T30" s="30"/>
      <c r="U30" s="30"/>
      <c r="V30" s="30"/>
      <c r="W30" s="30"/>
      <c r="X30" s="30"/>
      <c r="Y30" s="30"/>
      <c r="Z30" s="30"/>
      <c r="AA30" s="30"/>
      <c r="AB30" s="30"/>
      <c r="AC30" s="30"/>
      <c r="AD30" s="30"/>
      <c r="AE30" s="30"/>
      <c r="AF30" s="30"/>
      <c r="AG30" s="30"/>
    </row>
    <row r="31" spans="1:33" ht="13">
      <c r="F31" s="611" t="s">
        <v>2860</v>
      </c>
      <c r="G31" s="508"/>
      <c r="H31" s="508"/>
      <c r="I31" s="508"/>
      <c r="J31" s="508"/>
      <c r="K31" s="30"/>
      <c r="L31" s="30"/>
      <c r="M31" s="30"/>
      <c r="N31" s="30"/>
      <c r="O31" s="30"/>
      <c r="P31" s="30"/>
      <c r="Q31" s="30"/>
      <c r="R31" s="30"/>
      <c r="S31" s="30"/>
      <c r="T31" s="30"/>
      <c r="U31" s="30"/>
      <c r="V31" s="30"/>
      <c r="W31" s="30"/>
      <c r="X31" s="30"/>
      <c r="Y31" s="30"/>
      <c r="Z31" s="30"/>
      <c r="AA31" s="30"/>
      <c r="AB31" s="30"/>
      <c r="AC31" s="30"/>
      <c r="AD31" s="30"/>
      <c r="AE31" s="30"/>
      <c r="AF31" s="30"/>
      <c r="AG31" s="30"/>
    </row>
    <row r="32" spans="1:33" ht="36" customHeight="1">
      <c r="A32" s="30"/>
      <c r="B32" s="30"/>
      <c r="C32" s="30"/>
      <c r="D32" s="30"/>
      <c r="E32" s="30"/>
      <c r="F32" s="609" t="s">
        <v>2861</v>
      </c>
      <c r="G32" s="508"/>
      <c r="H32" s="87" t="s">
        <v>2862</v>
      </c>
      <c r="I32" s="88" t="s">
        <v>2863</v>
      </c>
      <c r="J32" s="88" t="s">
        <v>2864</v>
      </c>
      <c r="L32" s="89"/>
      <c r="M32" s="89"/>
      <c r="N32" s="30"/>
      <c r="O32" s="30"/>
      <c r="P32" s="30"/>
      <c r="Q32" s="30"/>
      <c r="R32" s="30"/>
      <c r="S32" s="30"/>
      <c r="T32" s="30"/>
      <c r="U32" s="30"/>
      <c r="V32" s="30"/>
      <c r="W32" s="30"/>
      <c r="X32" s="30"/>
      <c r="Y32" s="30"/>
      <c r="Z32" s="30"/>
      <c r="AA32" s="30"/>
      <c r="AB32" s="30"/>
      <c r="AC32" s="30"/>
      <c r="AD32" s="30"/>
      <c r="AE32" s="30"/>
      <c r="AF32" s="30"/>
      <c r="AG32" s="30"/>
    </row>
    <row r="33" spans="1:33" ht="24">
      <c r="A33" s="30"/>
      <c r="B33" s="30"/>
      <c r="C33" s="30"/>
      <c r="D33" s="30"/>
      <c r="E33" s="30"/>
      <c r="F33" s="610" t="s">
        <v>2865</v>
      </c>
      <c r="G33" s="604"/>
      <c r="H33" s="90" t="s">
        <v>2866</v>
      </c>
      <c r="I33" s="91" t="s">
        <v>2867</v>
      </c>
      <c r="J33" s="91" t="s">
        <v>2868</v>
      </c>
      <c r="L33" s="89"/>
      <c r="M33" s="30"/>
      <c r="N33" s="30"/>
      <c r="O33" s="30"/>
      <c r="P33" s="30"/>
      <c r="Q33" s="30"/>
      <c r="R33" s="30"/>
      <c r="S33" s="30"/>
      <c r="T33" s="30"/>
      <c r="U33" s="30"/>
      <c r="V33" s="30"/>
      <c r="W33" s="30"/>
      <c r="X33" s="30"/>
      <c r="Y33" s="30"/>
      <c r="Z33" s="30"/>
      <c r="AA33" s="30"/>
      <c r="AB33" s="30"/>
      <c r="AC33" s="30"/>
      <c r="AD33" s="30"/>
      <c r="AE33" s="30"/>
      <c r="AF33" s="30"/>
      <c r="AG33" s="30"/>
    </row>
    <row r="34" spans="1:33" ht="24">
      <c r="A34" s="30"/>
      <c r="B34" s="30"/>
      <c r="C34" s="30"/>
      <c r="D34" s="30"/>
      <c r="E34" s="30"/>
      <c r="F34" s="610" t="s">
        <v>2869</v>
      </c>
      <c r="G34" s="604"/>
      <c r="H34" s="91" t="s">
        <v>2870</v>
      </c>
      <c r="I34" s="91" t="s">
        <v>2871</v>
      </c>
      <c r="J34" s="91" t="s">
        <v>2872</v>
      </c>
      <c r="K34" s="30"/>
      <c r="L34" s="30"/>
      <c r="M34" s="30"/>
      <c r="N34" s="30"/>
      <c r="O34" s="30"/>
      <c r="P34" s="30"/>
      <c r="Q34" s="30"/>
      <c r="R34" s="30"/>
      <c r="S34" s="30"/>
      <c r="T34" s="30"/>
      <c r="U34" s="30"/>
      <c r="V34" s="30"/>
      <c r="W34" s="30"/>
      <c r="X34" s="30"/>
      <c r="Y34" s="30"/>
      <c r="Z34" s="30"/>
      <c r="AA34" s="30"/>
      <c r="AB34" s="30"/>
      <c r="AC34" s="30"/>
      <c r="AD34" s="30"/>
      <c r="AE34" s="30"/>
      <c r="AF34" s="30"/>
      <c r="AG34" s="30"/>
    </row>
    <row r="35" spans="1:33" ht="24">
      <c r="A35" s="30"/>
      <c r="B35" s="30"/>
      <c r="C35" s="30"/>
      <c r="D35" s="30"/>
      <c r="E35" s="30"/>
      <c r="F35" s="610" t="s">
        <v>2873</v>
      </c>
      <c r="G35" s="604"/>
      <c r="H35" s="91" t="s">
        <v>2874</v>
      </c>
      <c r="I35" s="91" t="s">
        <v>2875</v>
      </c>
      <c r="J35" s="91" t="s">
        <v>2876</v>
      </c>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ht="24">
      <c r="A36" s="30"/>
      <c r="B36" s="30"/>
      <c r="C36" s="30"/>
      <c r="D36" s="30"/>
      <c r="E36" s="30"/>
      <c r="F36" s="610" t="s">
        <v>2877</v>
      </c>
      <c r="G36" s="604"/>
      <c r="H36" s="91" t="s">
        <v>2878</v>
      </c>
      <c r="I36" s="91" t="s">
        <v>2879</v>
      </c>
      <c r="J36" s="91" t="s">
        <v>2880</v>
      </c>
      <c r="K36" s="30"/>
      <c r="L36" s="30"/>
      <c r="M36" s="30"/>
      <c r="N36" s="30"/>
      <c r="O36" s="30"/>
      <c r="P36" s="30"/>
      <c r="Q36" s="30"/>
      <c r="R36" s="30"/>
      <c r="S36" s="30"/>
      <c r="T36" s="30"/>
      <c r="U36" s="30"/>
      <c r="V36" s="30"/>
      <c r="W36" s="30"/>
      <c r="X36" s="30"/>
      <c r="Y36" s="30"/>
      <c r="Z36" s="30"/>
      <c r="AA36" s="30"/>
      <c r="AB36" s="30"/>
      <c r="AC36" s="30"/>
      <c r="AD36" s="30"/>
      <c r="AE36" s="30"/>
      <c r="AF36" s="30"/>
      <c r="AG36" s="30"/>
    </row>
    <row r="37" spans="1:33" ht="51" customHeight="1">
      <c r="A37" s="30"/>
      <c r="B37" s="30"/>
      <c r="C37" s="30"/>
      <c r="D37" s="30"/>
      <c r="E37" s="30"/>
      <c r="F37" s="603" t="s">
        <v>2881</v>
      </c>
      <c r="G37" s="604"/>
      <c r="H37" s="91" t="s">
        <v>2882</v>
      </c>
      <c r="I37" s="91" t="s">
        <v>2883</v>
      </c>
      <c r="J37" s="91" t="s">
        <v>2868</v>
      </c>
      <c r="K37" s="30"/>
      <c r="L37" s="30"/>
      <c r="M37" s="30"/>
      <c r="N37" s="30"/>
      <c r="O37" s="30"/>
      <c r="P37" s="30"/>
      <c r="Q37" s="30"/>
      <c r="R37" s="30"/>
      <c r="S37" s="30"/>
      <c r="T37" s="30"/>
      <c r="U37" s="30"/>
      <c r="V37" s="30"/>
      <c r="W37" s="30"/>
      <c r="X37" s="30"/>
      <c r="Y37" s="30"/>
      <c r="Z37" s="30"/>
      <c r="AA37" s="30"/>
      <c r="AB37" s="30"/>
      <c r="AC37" s="30"/>
      <c r="AD37" s="30"/>
      <c r="AE37" s="30"/>
      <c r="AF37" s="30"/>
      <c r="AG37" s="30"/>
    </row>
    <row r="38" spans="1:33" ht="13">
      <c r="A38" s="30"/>
      <c r="B38" s="30"/>
      <c r="C38" s="30"/>
      <c r="D38" s="30"/>
      <c r="E38" s="30"/>
      <c r="F38" s="605" t="s">
        <v>2884</v>
      </c>
      <c r="G38" s="508"/>
      <c r="H38" s="508"/>
      <c r="I38" s="508"/>
      <c r="J38" s="30"/>
      <c r="K38" s="30"/>
      <c r="L38" s="30"/>
      <c r="M38" s="30"/>
      <c r="N38" s="30"/>
      <c r="O38" s="30"/>
      <c r="P38" s="30"/>
      <c r="Q38" s="30"/>
      <c r="R38" s="30"/>
      <c r="S38" s="30"/>
      <c r="T38" s="30"/>
      <c r="U38" s="30"/>
      <c r="V38" s="30"/>
      <c r="W38" s="30"/>
      <c r="X38" s="30"/>
      <c r="Y38" s="30"/>
      <c r="Z38" s="30"/>
      <c r="AA38" s="30"/>
      <c r="AB38" s="30"/>
      <c r="AC38" s="30"/>
      <c r="AD38" s="30"/>
      <c r="AE38" s="30"/>
      <c r="AF38" s="30"/>
      <c r="AG38" s="30"/>
    </row>
    <row r="39" spans="1:33" ht="13">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row>
    <row r="40" spans="1:33" ht="13">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row>
    <row r="41" spans="1:33" ht="13">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row>
    <row r="42" spans="1:33" ht="13">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row>
    <row r="43" spans="1:33" ht="13">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row>
    <row r="44" spans="1:33" ht="13">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row>
    <row r="45" spans="1:33" ht="13">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row>
    <row r="46" spans="1:33" ht="13">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row>
    <row r="47" spans="1:33" ht="13">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row>
    <row r="48" spans="1:33" ht="13">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row>
    <row r="49" spans="1:33" ht="13">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row>
    <row r="50" spans="1:33" ht="13">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row>
    <row r="51" spans="1:33" ht="13">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row r="52" spans="1:33" ht="13">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row>
    <row r="53" spans="1:33" ht="13">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row>
    <row r="54" spans="1:33" ht="13">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row>
    <row r="55" spans="1:33" ht="13">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row>
    <row r="56" spans="1:33" ht="13">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row>
    <row r="57" spans="1:33" ht="13">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row>
    <row r="58" spans="1:33" ht="13">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row>
    <row r="59" spans="1:33" ht="1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row>
    <row r="60" spans="1:33" ht="1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row>
    <row r="61" spans="1:33" ht="1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row>
    <row r="62" spans="1:33" ht="1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row>
    <row r="63" spans="1:33" ht="1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row>
    <row r="64" spans="1:33" ht="1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row>
    <row r="65" spans="1:33" ht="1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row>
    <row r="66" spans="1:33" ht="1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row>
    <row r="67" spans="1:33" ht="1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row>
    <row r="68" spans="1:33" ht="1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row>
    <row r="69" spans="1:33" ht="1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row>
    <row r="70" spans="1:33" ht="1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row>
    <row r="71" spans="1:33" ht="1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row>
    <row r="72" spans="1:33" ht="1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row>
    <row r="73" spans="1:33" ht="1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row>
    <row r="74" spans="1:33" ht="1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row>
    <row r="75" spans="1:33" ht="1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row>
    <row r="76" spans="1:33" ht="1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row>
    <row r="77" spans="1:33" ht="1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row>
    <row r="78" spans="1:33" ht="1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row>
    <row r="79" spans="1:33" ht="1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row>
    <row r="80" spans="1:33" ht="1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row>
    <row r="81" spans="1:33" ht="1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row>
    <row r="82" spans="1:33" ht="1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row>
    <row r="83" spans="1:33" ht="1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row>
    <row r="84" spans="1:33" ht="1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row>
    <row r="85" spans="1:33" ht="1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row>
    <row r="86" spans="1:33" ht="1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row>
    <row r="87" spans="1:33" ht="1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row>
    <row r="88" spans="1:33" ht="1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row>
    <row r="89" spans="1:33" ht="1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row>
    <row r="90" spans="1:33" ht="1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row>
    <row r="91" spans="1:33" ht="1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row>
    <row r="92" spans="1:33" ht="1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row>
    <row r="93" spans="1:33" ht="1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row>
    <row r="94" spans="1:33" ht="1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row>
    <row r="95" spans="1:33" ht="1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row>
    <row r="96" spans="1:33" ht="1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row>
    <row r="97" spans="1:33" ht="1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row>
    <row r="98" spans="1:33" ht="1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row>
    <row r="99" spans="1:33" ht="1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row>
    <row r="100" spans="1:33" ht="1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row>
    <row r="101" spans="1:33" ht="1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row>
    <row r="102" spans="1:33" ht="1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row>
    <row r="103" spans="1:33" ht="1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row>
    <row r="104" spans="1:33" ht="1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row>
    <row r="105" spans="1:33" ht="1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row>
    <row r="106" spans="1:33" ht="1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row>
    <row r="107" spans="1:33" ht="1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row>
    <row r="108" spans="1:33" ht="1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row>
    <row r="109" spans="1:33" ht="1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row>
    <row r="110" spans="1:33" ht="1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row>
    <row r="111" spans="1:33" ht="1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row>
    <row r="112" spans="1:33" ht="1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row>
    <row r="113" spans="1:33" ht="1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row>
    <row r="114" spans="1:33" ht="1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row>
    <row r="115" spans="1:33" ht="1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row>
    <row r="116" spans="1:33" ht="1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row>
    <row r="117" spans="1:33" ht="1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row>
    <row r="118" spans="1:33" ht="1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row>
    <row r="119" spans="1:33" ht="1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row>
    <row r="120" spans="1:33" ht="1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row>
    <row r="121" spans="1:33" ht="1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row>
    <row r="122" spans="1:33" ht="1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row>
    <row r="123" spans="1:33" ht="1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row>
    <row r="124" spans="1:33" ht="1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row>
    <row r="125" spans="1:33" ht="1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row>
    <row r="126" spans="1:33" ht="1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row>
    <row r="127" spans="1:33" ht="1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row>
    <row r="128" spans="1:33" ht="1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row>
    <row r="129" spans="1:33" ht="1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row>
    <row r="130" spans="1:33" ht="1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row>
    <row r="131" spans="1:33" ht="1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row>
    <row r="132" spans="1:33" ht="1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row>
    <row r="133" spans="1:33" ht="1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row>
    <row r="134" spans="1:33" ht="1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row>
    <row r="135" spans="1:33" ht="1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row>
    <row r="136" spans="1:33" ht="1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row>
    <row r="137" spans="1:33" ht="1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row>
    <row r="138" spans="1:33" ht="1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row>
    <row r="139" spans="1:33" ht="1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row>
    <row r="140" spans="1:33" ht="1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row>
    <row r="141" spans="1:33" ht="1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row>
    <row r="142" spans="1:33" ht="1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row>
    <row r="143" spans="1:33" ht="1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row>
    <row r="144" spans="1:33" ht="1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row>
    <row r="145" spans="1:33" ht="1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row>
    <row r="146" spans="1:33" ht="1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row>
    <row r="147" spans="1:33" ht="1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row>
    <row r="148" spans="1:33" ht="1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row>
    <row r="149" spans="1:33" ht="1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row>
    <row r="150" spans="1:33" ht="1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row>
    <row r="151" spans="1:33" ht="1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row>
    <row r="152" spans="1:33" ht="1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row>
    <row r="153" spans="1:33" ht="1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row>
    <row r="154" spans="1:33" ht="1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row>
    <row r="155" spans="1:33" ht="1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row>
    <row r="156" spans="1:33" ht="1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row>
    <row r="157" spans="1:33" ht="1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row>
    <row r="158" spans="1:33" ht="1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row>
    <row r="159" spans="1:33" ht="1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row>
    <row r="160" spans="1:33" ht="1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row>
    <row r="161" spans="1:33" ht="1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row>
    <row r="162" spans="1:33" ht="1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row>
    <row r="163" spans="1:33" ht="1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row>
    <row r="164" spans="1:33" ht="1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row>
    <row r="165" spans="1:33" ht="1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row>
    <row r="166" spans="1:33" ht="1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row>
    <row r="167" spans="1:33" ht="1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row>
    <row r="168" spans="1:33" ht="1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row>
    <row r="169" spans="1:33" ht="1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row>
    <row r="170" spans="1:33" ht="1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row>
    <row r="171" spans="1:33" ht="1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row>
    <row r="172" spans="1:33" ht="1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row>
    <row r="173" spans="1:33" ht="1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row>
    <row r="174" spans="1:33" ht="1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row>
    <row r="175" spans="1:33" ht="1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row>
    <row r="176" spans="1:33" ht="1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row>
    <row r="177" spans="1:33" ht="1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row>
    <row r="178" spans="1:33" ht="1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row>
    <row r="179" spans="1:33" ht="1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row>
    <row r="180" spans="1:33" ht="1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row>
    <row r="181" spans="1:33" ht="1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row>
    <row r="182" spans="1:33" ht="1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row>
    <row r="183" spans="1:33" ht="1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row>
    <row r="184" spans="1:33" ht="1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row>
    <row r="185" spans="1:33" ht="1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row>
    <row r="186" spans="1:33" ht="1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row>
    <row r="187" spans="1:33" ht="1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row>
    <row r="188" spans="1:33" ht="1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row>
    <row r="189" spans="1:33" ht="1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row>
    <row r="190" spans="1:33" ht="1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row>
    <row r="191" spans="1:33" ht="1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row>
    <row r="192" spans="1:33" ht="1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row>
    <row r="193" spans="1:33" ht="1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row>
    <row r="194" spans="1:33" ht="1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row>
    <row r="195" spans="1:33" ht="1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row>
    <row r="196" spans="1:33" ht="1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row>
    <row r="197" spans="1:33" ht="1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row>
    <row r="198" spans="1:33" ht="1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row>
    <row r="199" spans="1:33" ht="1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row>
    <row r="200" spans="1:33" ht="1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row>
    <row r="201" spans="1:33" ht="1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row>
    <row r="202" spans="1:33" ht="1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row>
    <row r="203" spans="1:33" ht="1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row>
    <row r="204" spans="1:33" ht="1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row>
    <row r="205" spans="1:33" ht="1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row>
    <row r="206" spans="1:33" ht="1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row>
    <row r="207" spans="1:33" ht="1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row>
    <row r="208" spans="1:33" ht="1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row>
    <row r="209" spans="1:33" ht="1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row>
    <row r="210" spans="1:33" ht="1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row>
    <row r="211" spans="1:33" ht="1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row>
    <row r="212" spans="1:33" ht="1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row>
    <row r="213" spans="1:33" ht="1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row>
    <row r="214" spans="1:33" ht="1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row>
    <row r="215" spans="1:33" ht="1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row>
    <row r="216" spans="1:33" ht="1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row>
    <row r="217" spans="1:33" ht="1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row>
    <row r="218" spans="1:33" ht="1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row>
    <row r="219" spans="1:33" ht="1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row>
    <row r="220" spans="1:33" ht="1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row>
    <row r="221" spans="1:33" ht="1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row>
    <row r="222" spans="1:33" ht="1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row>
    <row r="223" spans="1:33" ht="1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row>
    <row r="224" spans="1:33" ht="1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row>
    <row r="225" spans="1:33" ht="1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row>
    <row r="226" spans="1:33" ht="1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row>
    <row r="227" spans="1:33" ht="1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row>
    <row r="228" spans="1:33" ht="1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row>
    <row r="229" spans="1:33" ht="1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row>
    <row r="230" spans="1:33" ht="1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row>
    <row r="231" spans="1:33" ht="1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row>
    <row r="232" spans="1:33" ht="1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row>
    <row r="233" spans="1:33" ht="1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row>
    <row r="234" spans="1:33" ht="1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row>
    <row r="235" spans="1:33" ht="1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row>
    <row r="236" spans="1:33" ht="1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row>
    <row r="237" spans="1:33" ht="1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row>
    <row r="238" spans="1:33" ht="1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row>
    <row r="239" spans="1:33" ht="1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row>
    <row r="240" spans="1:33" ht="1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row>
    <row r="241" spans="1:33" ht="1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row>
    <row r="242" spans="1:33" ht="1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row>
    <row r="243" spans="1:33" ht="1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row>
    <row r="244" spans="1:33" ht="1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row>
    <row r="245" spans="1:33" ht="1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row>
    <row r="246" spans="1:33" ht="1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row>
    <row r="247" spans="1:33" ht="1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row>
    <row r="248" spans="1:33" ht="1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row>
    <row r="249" spans="1:33" ht="1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row>
    <row r="250" spans="1:33" ht="1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row>
    <row r="251" spans="1:33" ht="1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row>
    <row r="252" spans="1:33" ht="1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row>
    <row r="253" spans="1:33" ht="1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row>
    <row r="254" spans="1:33" ht="1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row>
    <row r="255" spans="1:33" ht="1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row>
    <row r="256" spans="1:33" ht="1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row>
    <row r="257" spans="1:33" ht="1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row>
    <row r="258" spans="1:33" ht="1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row>
    <row r="259" spans="1:33" ht="1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row>
    <row r="260" spans="1:33" ht="1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row>
    <row r="261" spans="1:33" ht="1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row>
    <row r="262" spans="1:33" ht="1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row>
    <row r="263" spans="1:33" ht="1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row>
    <row r="264" spans="1:33" ht="1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row>
    <row r="265" spans="1:33" ht="1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row>
    <row r="266" spans="1:33" ht="1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row>
    <row r="267" spans="1:33" ht="1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row>
    <row r="268" spans="1:33" ht="1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row>
    <row r="269" spans="1:33" ht="1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row>
    <row r="270" spans="1:33" ht="1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row>
    <row r="271" spans="1:33" ht="1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row>
    <row r="272" spans="1:33" ht="1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row>
    <row r="273" spans="1:33" ht="1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row>
    <row r="274" spans="1:33" ht="1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row>
    <row r="275" spans="1:33" ht="1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row>
    <row r="276" spans="1:33" ht="1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row>
    <row r="277" spans="1:33" ht="1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row>
    <row r="278" spans="1:33" ht="1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row>
    <row r="279" spans="1:33" ht="1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row>
    <row r="280" spans="1:33" ht="1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row>
    <row r="281" spans="1:33" ht="1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row>
    <row r="282" spans="1:33" ht="1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row>
    <row r="283" spans="1:33" ht="1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row>
    <row r="284" spans="1:33" ht="1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row>
    <row r="285" spans="1:33" ht="1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row>
    <row r="286" spans="1:33" ht="1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row>
    <row r="287" spans="1:33" ht="1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row>
    <row r="288" spans="1:33" ht="1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row>
    <row r="289" spans="1:33" ht="1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row>
    <row r="290" spans="1:33" ht="1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row>
    <row r="291" spans="1:33" ht="1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row>
    <row r="292" spans="1:33" ht="1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row>
    <row r="293" spans="1:33" ht="1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row>
    <row r="294" spans="1:33" ht="1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row>
    <row r="295" spans="1:33" ht="1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row>
    <row r="296" spans="1:33" ht="1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row>
    <row r="297" spans="1:33" ht="1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row>
    <row r="298" spans="1:33" ht="1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row>
    <row r="299" spans="1:33" ht="1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row>
    <row r="300" spans="1:33" ht="1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row>
    <row r="301" spans="1:33" ht="1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row>
    <row r="302" spans="1:33" ht="1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row>
    <row r="303" spans="1:33" ht="1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row>
    <row r="304" spans="1:33" ht="1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row>
    <row r="305" spans="1:33" ht="1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row>
    <row r="306" spans="1:33" ht="1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row>
    <row r="307" spans="1:33" ht="1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row>
    <row r="308" spans="1:33" ht="1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row>
    <row r="309" spans="1:33" ht="1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row>
    <row r="310" spans="1:33" ht="1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row>
    <row r="311" spans="1:33" ht="1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row>
    <row r="312" spans="1:33" ht="1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row>
    <row r="313" spans="1:33" ht="1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row>
    <row r="314" spans="1:33" ht="1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row>
    <row r="315" spans="1:33" ht="1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row>
    <row r="316" spans="1:33" ht="1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row>
    <row r="317" spans="1:33" ht="1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row>
    <row r="318" spans="1:33" ht="1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row>
    <row r="319" spans="1:33" ht="1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row>
    <row r="320" spans="1:33" ht="1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row>
    <row r="321" spans="1:33" ht="1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row>
    <row r="322" spans="1:33" ht="1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row>
    <row r="323" spans="1:33" ht="1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row>
    <row r="324" spans="1:33" ht="1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row>
    <row r="325" spans="1:33" ht="1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row>
    <row r="326" spans="1:33" ht="1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row>
    <row r="327" spans="1:33" ht="1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row>
    <row r="328" spans="1:33" ht="1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row>
    <row r="329" spans="1:33" ht="1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row>
    <row r="330" spans="1:33" ht="1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row>
    <row r="331" spans="1:33" ht="1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row>
    <row r="332" spans="1:33" ht="1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row>
    <row r="333" spans="1:33" ht="1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row>
    <row r="334" spans="1:33" ht="1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row>
    <row r="335" spans="1:33" ht="1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row>
    <row r="336" spans="1:33" ht="1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row>
    <row r="337" spans="1:33" ht="1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row>
    <row r="338" spans="1:33" ht="1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row>
    <row r="339" spans="1:33" ht="1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row>
    <row r="340" spans="1:33" ht="1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row>
    <row r="341" spans="1:33" ht="1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row>
    <row r="342" spans="1:33" ht="1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row>
    <row r="343" spans="1:33" ht="1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row>
    <row r="344" spans="1:33" ht="1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row>
    <row r="345" spans="1:33" ht="1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row>
    <row r="346" spans="1:33" ht="1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row>
    <row r="347" spans="1:33" ht="1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row>
    <row r="348" spans="1:33" ht="1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row>
    <row r="349" spans="1:33" ht="1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row>
    <row r="350" spans="1:33" ht="1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row>
    <row r="351" spans="1:33" ht="1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row>
    <row r="352" spans="1:33" ht="1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row>
    <row r="353" spans="1:33" ht="1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row>
    <row r="354" spans="1:33" ht="1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row>
    <row r="355" spans="1:33" ht="1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row>
    <row r="356" spans="1:33" ht="1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row>
    <row r="357" spans="1:33" ht="1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row>
    <row r="358" spans="1:33" ht="1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row>
    <row r="359" spans="1:33" ht="1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row>
    <row r="360" spans="1:33" ht="1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row>
    <row r="361" spans="1:33" ht="1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row>
    <row r="362" spans="1:33" ht="1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row>
    <row r="363" spans="1:33" ht="1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row>
    <row r="364" spans="1:33" ht="1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row>
    <row r="365" spans="1:33" ht="1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row>
    <row r="366" spans="1:33" ht="1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row>
    <row r="367" spans="1:33" ht="1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row>
    <row r="368" spans="1:33" ht="1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row>
    <row r="369" spans="1:33" ht="1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row>
    <row r="370" spans="1:33" ht="1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row>
    <row r="371" spans="1:33" ht="1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row>
    <row r="372" spans="1:33" ht="1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row>
    <row r="373" spans="1:33" ht="1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row>
    <row r="374" spans="1:33" ht="1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row>
    <row r="375" spans="1:33" ht="1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row>
    <row r="376" spans="1:33" ht="1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row>
    <row r="377" spans="1:33" ht="1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row>
    <row r="378" spans="1:33" ht="1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row>
    <row r="379" spans="1:33" ht="1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row>
    <row r="380" spans="1:33" ht="1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row>
    <row r="381" spans="1:33" ht="1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row>
    <row r="382" spans="1:33" ht="1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row>
    <row r="383" spans="1:33" ht="1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row>
    <row r="384" spans="1:33" ht="1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row>
    <row r="385" spans="1:33" ht="1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row>
    <row r="386" spans="1:33" ht="1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row>
    <row r="387" spans="1:33" ht="1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row>
    <row r="388" spans="1:33" ht="1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row>
    <row r="389" spans="1:33" ht="1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row>
    <row r="390" spans="1:33" ht="1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row>
    <row r="391" spans="1:33" ht="1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row>
    <row r="392" spans="1:33" ht="1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row>
    <row r="393" spans="1:33" ht="1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row>
    <row r="394" spans="1:33" ht="1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row>
    <row r="395" spans="1:33" ht="1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row>
    <row r="396" spans="1:33" ht="1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row>
    <row r="397" spans="1:33" ht="1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row>
    <row r="398" spans="1:33" ht="1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row>
    <row r="399" spans="1:33" ht="1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row>
    <row r="400" spans="1:33" ht="1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row>
    <row r="401" spans="1:33" ht="1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row>
    <row r="402" spans="1:33" ht="1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row>
    <row r="403" spans="1:33" ht="1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row>
    <row r="404" spans="1:33" ht="1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row>
    <row r="405" spans="1:33" ht="1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row>
    <row r="406" spans="1:33" ht="1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row>
    <row r="407" spans="1:33" ht="1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row>
    <row r="408" spans="1:33" ht="1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row>
    <row r="409" spans="1:33" ht="1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row>
    <row r="410" spans="1:33" ht="1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row>
    <row r="411" spans="1:33" ht="1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row>
    <row r="412" spans="1:33" ht="1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row>
    <row r="413" spans="1:33" ht="1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row>
    <row r="414" spans="1:33" ht="1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row>
    <row r="415" spans="1:33" ht="1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row>
    <row r="416" spans="1:33" ht="1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row>
    <row r="417" spans="1:33" ht="1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row>
    <row r="418" spans="1:33" ht="1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row>
    <row r="419" spans="1:33" ht="1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row>
    <row r="420" spans="1:33" ht="1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row>
    <row r="421" spans="1:33" ht="1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row>
    <row r="422" spans="1:33" ht="1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row>
    <row r="423" spans="1:33" ht="1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row>
    <row r="424" spans="1:33" ht="1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row>
    <row r="425" spans="1:33" ht="1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row>
    <row r="426" spans="1:33" ht="1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row>
    <row r="427" spans="1:33" ht="1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row>
    <row r="428" spans="1:33" ht="1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row>
    <row r="429" spans="1:33" ht="1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row>
    <row r="430" spans="1:33" ht="1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row>
    <row r="431" spans="1:33" ht="1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row>
    <row r="432" spans="1:33" ht="1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row>
    <row r="433" spans="1:33" ht="1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row>
    <row r="434" spans="1:33" ht="1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row>
    <row r="435" spans="1:33" ht="1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row>
    <row r="436" spans="1:33" ht="1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row>
    <row r="437" spans="1:33" ht="1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row>
    <row r="438" spans="1:33" ht="1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row>
    <row r="439" spans="1:33" ht="1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row>
    <row r="440" spans="1:33" ht="1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row>
    <row r="441" spans="1:33" ht="1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row>
    <row r="442" spans="1:33" ht="1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row>
    <row r="443" spans="1:33" ht="1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row>
    <row r="444" spans="1:33" ht="1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row>
    <row r="445" spans="1:33" ht="1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row>
    <row r="446" spans="1:33" ht="1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row>
    <row r="447" spans="1:33" ht="1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row>
    <row r="448" spans="1:33" ht="1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row>
    <row r="449" spans="1:33" ht="1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row>
    <row r="450" spans="1:33" ht="1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row>
    <row r="451" spans="1:33" ht="1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row>
    <row r="452" spans="1:33" ht="1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row>
    <row r="453" spans="1:33" ht="1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row>
    <row r="454" spans="1:33" ht="1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row>
    <row r="455" spans="1:33" ht="1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row>
    <row r="456" spans="1:33" ht="1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row>
    <row r="457" spans="1:33" ht="1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row>
    <row r="458" spans="1:33" ht="1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row>
    <row r="459" spans="1:33" ht="1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row>
    <row r="460" spans="1:33" ht="1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row>
    <row r="461" spans="1:33" ht="1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row>
    <row r="462" spans="1:33" ht="1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row>
    <row r="463" spans="1:33" ht="1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row>
    <row r="464" spans="1:33" ht="1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row>
    <row r="465" spans="1:33" ht="1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row>
    <row r="466" spans="1:33" ht="1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row>
    <row r="467" spans="1:33" ht="1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row>
    <row r="468" spans="1:33" ht="1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row>
    <row r="469" spans="1:33" ht="1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row>
    <row r="470" spans="1:33" ht="1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row>
    <row r="471" spans="1:33" ht="1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row>
    <row r="472" spans="1:33" ht="1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row>
    <row r="473" spans="1:33" ht="1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row>
    <row r="474" spans="1:33" ht="1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row>
    <row r="475" spans="1:33" ht="1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row>
    <row r="476" spans="1:33" ht="1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row>
    <row r="477" spans="1:33" ht="1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row>
    <row r="478" spans="1:33" ht="1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row>
    <row r="479" spans="1:33" ht="1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row>
    <row r="480" spans="1:33" ht="1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row>
    <row r="481" spans="1:33" ht="1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row>
    <row r="482" spans="1:33" ht="1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row>
    <row r="483" spans="1:33" ht="1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row>
    <row r="484" spans="1:33" ht="1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row>
    <row r="485" spans="1:33" ht="1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row>
    <row r="486" spans="1:33" ht="1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row>
    <row r="487" spans="1:33" ht="1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row>
    <row r="488" spans="1:33" ht="1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row>
    <row r="489" spans="1:33" ht="1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row>
    <row r="490" spans="1:33" ht="1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row>
    <row r="491" spans="1:33" ht="1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row>
    <row r="492" spans="1:33" ht="1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row>
    <row r="493" spans="1:33" ht="1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row>
    <row r="494" spans="1:33" ht="1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row>
    <row r="495" spans="1:33" ht="1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row>
    <row r="496" spans="1:33" ht="1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row>
    <row r="497" spans="1:33" ht="1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row>
    <row r="498" spans="1:33" ht="1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row>
    <row r="499" spans="1:33" ht="1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row>
    <row r="500" spans="1:33" ht="1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row>
    <row r="501" spans="1:33" ht="1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row>
    <row r="502" spans="1:33" ht="1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row>
    <row r="503" spans="1:33" ht="1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row>
    <row r="504" spans="1:33" ht="1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row>
    <row r="505" spans="1:33" ht="1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row>
    <row r="506" spans="1:33" ht="1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row>
    <row r="507" spans="1:33" ht="1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row>
    <row r="508" spans="1:33" ht="1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row>
    <row r="509" spans="1:33" ht="1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row>
    <row r="510" spans="1:33" ht="1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row>
    <row r="511" spans="1:33" ht="1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row>
    <row r="512" spans="1:33" ht="1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row>
    <row r="513" spans="1:33" ht="1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row>
    <row r="514" spans="1:33" ht="1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row>
    <row r="515" spans="1:33" ht="1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row>
    <row r="516" spans="1:33" ht="1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row>
    <row r="517" spans="1:33" ht="1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row>
    <row r="518" spans="1:33" ht="1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row>
    <row r="519" spans="1:33" ht="1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row>
    <row r="520" spans="1:33" ht="1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row>
    <row r="521" spans="1:33" ht="1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row>
    <row r="522" spans="1:33" ht="1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row>
    <row r="523" spans="1:33" ht="1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row>
    <row r="524" spans="1:33" ht="1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row>
    <row r="525" spans="1:33" ht="1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row>
    <row r="526" spans="1:33" ht="1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row>
    <row r="527" spans="1:33" ht="1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row>
    <row r="528" spans="1:33" ht="1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row>
    <row r="529" spans="1:33" ht="1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row>
    <row r="530" spans="1:33" ht="1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row>
    <row r="531" spans="1:33" ht="1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row>
    <row r="532" spans="1:33" ht="1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row>
    <row r="533" spans="1:33" ht="1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row>
    <row r="534" spans="1:33" ht="1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row>
    <row r="535" spans="1:33" ht="1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row>
    <row r="536" spans="1:33" ht="1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row>
    <row r="537" spans="1:33" ht="1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row>
    <row r="538" spans="1:33" ht="1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row>
    <row r="539" spans="1:33" ht="1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row>
    <row r="540" spans="1:33" ht="1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row>
    <row r="541" spans="1:33" ht="1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row>
    <row r="542" spans="1:33" ht="1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row>
    <row r="543" spans="1:33" ht="1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row>
    <row r="544" spans="1:33" ht="1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row>
    <row r="545" spans="1:33" ht="1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row>
    <row r="546" spans="1:33" ht="1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row>
    <row r="547" spans="1:33" ht="1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row>
    <row r="548" spans="1:33" ht="1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row>
    <row r="549" spans="1:33" ht="1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row>
    <row r="550" spans="1:33" ht="1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row>
    <row r="551" spans="1:33" ht="1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row>
    <row r="552" spans="1:33" ht="1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row>
    <row r="553" spans="1:33" ht="1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row>
    <row r="554" spans="1:33" ht="1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row>
    <row r="555" spans="1:33" ht="1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row>
    <row r="556" spans="1:33" ht="1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row>
    <row r="557" spans="1:33" ht="1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row>
    <row r="558" spans="1:33" ht="1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row>
    <row r="559" spans="1:33" ht="1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row>
    <row r="560" spans="1:33" ht="1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row>
    <row r="561" spans="1:33" ht="1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row>
    <row r="562" spans="1:33" ht="1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row>
    <row r="563" spans="1:33" ht="1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row>
    <row r="564" spans="1:33" ht="1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row>
    <row r="565" spans="1:33" ht="1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row>
    <row r="566" spans="1:33" ht="1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row>
    <row r="567" spans="1:33" ht="1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row>
    <row r="568" spans="1:33" ht="1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row>
    <row r="569" spans="1:33" ht="1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row>
    <row r="570" spans="1:33" ht="1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row>
    <row r="571" spans="1:33" ht="1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row>
    <row r="572" spans="1:33" ht="1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row>
    <row r="573" spans="1:33" ht="1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row>
    <row r="574" spans="1:33" ht="1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row>
    <row r="575" spans="1:33" ht="1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row>
    <row r="576" spans="1:33" ht="1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row>
    <row r="577" spans="1:33" ht="1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row>
    <row r="578" spans="1:33" ht="1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row>
    <row r="579" spans="1:33" ht="1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row>
    <row r="580" spans="1:33" ht="1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row>
    <row r="581" spans="1:33" ht="1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row>
    <row r="582" spans="1:33" ht="1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row>
    <row r="583" spans="1:33" ht="1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row>
    <row r="584" spans="1:33" ht="1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row>
    <row r="585" spans="1:33" ht="1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row>
    <row r="586" spans="1:33" ht="1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row>
    <row r="587" spans="1:33" ht="1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row>
    <row r="588" spans="1:33" ht="1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row>
    <row r="589" spans="1:33" ht="1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row>
    <row r="590" spans="1:33" ht="1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row>
    <row r="591" spans="1:33" ht="1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row>
    <row r="592" spans="1:33" ht="1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row>
    <row r="593" spans="1:33" ht="1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row>
    <row r="594" spans="1:33" ht="1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row>
    <row r="595" spans="1:33" ht="1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row>
    <row r="596" spans="1:33" ht="1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row>
    <row r="597" spans="1:33" ht="1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row>
    <row r="598" spans="1:33" ht="1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row>
    <row r="599" spans="1:33" ht="1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row>
    <row r="600" spans="1:33" ht="1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row>
    <row r="601" spans="1:33" ht="1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row>
    <row r="602" spans="1:33" ht="1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row>
    <row r="603" spans="1:33" ht="1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row>
    <row r="604" spans="1:33" ht="1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row>
    <row r="605" spans="1:33" ht="1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row>
    <row r="606" spans="1:33" ht="1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row>
    <row r="607" spans="1:33" ht="1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row>
    <row r="608" spans="1:33" ht="1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row>
    <row r="609" spans="1:33" ht="1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row>
    <row r="610" spans="1:33" ht="1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row>
    <row r="611" spans="1:33" ht="1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row>
    <row r="612" spans="1:33" ht="1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row>
    <row r="613" spans="1:33" ht="1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row>
    <row r="614" spans="1:33" ht="1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row>
    <row r="615" spans="1:33" ht="1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row>
    <row r="616" spans="1:33" ht="1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row>
    <row r="617" spans="1:33" ht="1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row>
    <row r="618" spans="1:33" ht="1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row>
    <row r="619" spans="1:33" ht="1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row>
    <row r="620" spans="1:33" ht="1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row>
    <row r="621" spans="1:33" ht="1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row>
    <row r="622" spans="1:33" ht="1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row>
    <row r="623" spans="1:33" ht="1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row>
    <row r="624" spans="1:33" ht="1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row>
    <row r="625" spans="1:33" ht="1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row>
    <row r="626" spans="1:33" ht="1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row>
    <row r="627" spans="1:33" ht="1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row>
    <row r="628" spans="1:33" ht="1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row>
    <row r="629" spans="1:33" ht="1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row>
    <row r="630" spans="1:33" ht="1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row>
    <row r="631" spans="1:33" ht="1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row>
    <row r="632" spans="1:33" ht="1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row>
    <row r="633" spans="1:33" ht="1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row>
    <row r="634" spans="1:33" ht="1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row>
    <row r="635" spans="1:33" ht="1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row>
    <row r="636" spans="1:33" ht="1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row>
    <row r="637" spans="1:33" ht="1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row>
    <row r="638" spans="1:33" ht="1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row>
    <row r="639" spans="1:33" ht="1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row>
    <row r="640" spans="1:33" ht="1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row>
    <row r="641" spans="1:33" ht="1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row>
    <row r="642" spans="1:33" ht="1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row>
    <row r="643" spans="1:33" ht="1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row>
    <row r="644" spans="1:33" ht="1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row>
    <row r="645" spans="1:33" ht="1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row>
    <row r="646" spans="1:33" ht="1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row>
    <row r="647" spans="1:33" ht="1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row>
    <row r="648" spans="1:33" ht="1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row>
    <row r="649" spans="1:33" ht="1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row>
    <row r="650" spans="1:33" ht="1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row>
    <row r="651" spans="1:33" ht="1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row>
    <row r="652" spans="1:33" ht="1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row>
    <row r="653" spans="1:33" ht="1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row>
    <row r="654" spans="1:33" ht="1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row>
    <row r="655" spans="1:33" ht="1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row>
    <row r="656" spans="1:33" ht="1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row>
    <row r="657" spans="1:33" ht="1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row>
    <row r="658" spans="1:33" ht="1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row>
    <row r="659" spans="1:33" ht="1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row>
    <row r="660" spans="1:33" ht="1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row>
    <row r="661" spans="1:33" ht="1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row>
    <row r="662" spans="1:33" ht="1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row>
    <row r="663" spans="1:33" ht="1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row>
    <row r="664" spans="1:33" ht="1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row>
    <row r="665" spans="1:33" ht="1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row>
    <row r="666" spans="1:33" ht="1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row>
    <row r="667" spans="1:33" ht="1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row>
    <row r="668" spans="1:33" ht="1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row>
    <row r="669" spans="1:33" ht="1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row>
    <row r="670" spans="1:33" ht="1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row>
    <row r="671" spans="1:33" ht="1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row>
    <row r="672" spans="1:33" ht="1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row>
    <row r="673" spans="1:33" ht="1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row>
    <row r="674" spans="1:33" ht="1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row>
    <row r="675" spans="1:33" ht="1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row>
    <row r="676" spans="1:33" ht="1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row>
    <row r="677" spans="1:33" ht="1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row>
    <row r="678" spans="1:33" ht="1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row>
    <row r="679" spans="1:33" ht="1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row>
    <row r="680" spans="1:33" ht="1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row>
    <row r="681" spans="1:33" ht="1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row>
    <row r="682" spans="1:33" ht="1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row>
    <row r="683" spans="1:33" ht="1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row>
    <row r="684" spans="1:33" ht="1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row>
    <row r="685" spans="1:33" ht="1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row>
    <row r="686" spans="1:33" ht="1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row>
    <row r="687" spans="1:33" ht="1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row>
    <row r="688" spans="1:33" ht="1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row>
    <row r="689" spans="1:33" ht="1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row>
    <row r="690" spans="1:33" ht="1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row>
    <row r="691" spans="1:33" ht="1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row>
    <row r="692" spans="1:33" ht="1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row>
    <row r="693" spans="1:33" ht="1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row>
    <row r="694" spans="1:33" ht="1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row>
    <row r="695" spans="1:33" ht="1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row>
    <row r="696" spans="1:33" ht="1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row>
    <row r="697" spans="1:33" ht="1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row>
    <row r="698" spans="1:33" ht="1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row>
    <row r="699" spans="1:33" ht="1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row>
    <row r="700" spans="1:33" ht="1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row>
    <row r="701" spans="1:33" ht="1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row>
    <row r="702" spans="1:33" ht="1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row>
    <row r="703" spans="1:33" ht="1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row>
    <row r="704" spans="1:33" ht="1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row>
    <row r="705" spans="1:33" ht="1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row>
    <row r="706" spans="1:33" ht="1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row>
    <row r="707" spans="1:33" ht="1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row>
    <row r="708" spans="1:33" ht="1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row>
    <row r="709" spans="1:33" ht="1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row>
    <row r="710" spans="1:33" ht="1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row>
    <row r="711" spans="1:33" ht="1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row>
    <row r="712" spans="1:33" ht="1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row>
    <row r="713" spans="1:33" ht="1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row>
    <row r="714" spans="1:33" ht="1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row>
    <row r="715" spans="1:33" ht="1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row>
    <row r="716" spans="1:33" ht="1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row>
    <row r="717" spans="1:33" ht="1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row>
    <row r="718" spans="1:33" ht="1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row>
    <row r="719" spans="1:33" ht="1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row>
    <row r="720" spans="1:33" ht="1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row>
    <row r="721" spans="1:33" ht="1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row>
    <row r="722" spans="1:33" ht="1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row>
    <row r="723" spans="1:33" ht="1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row>
    <row r="724" spans="1:33" ht="1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row>
    <row r="725" spans="1:33" ht="1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row>
    <row r="726" spans="1:33" ht="1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row>
    <row r="727" spans="1:33" ht="1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row>
    <row r="728" spans="1:33" ht="1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row>
    <row r="729" spans="1:33" ht="1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row>
    <row r="730" spans="1:33" ht="1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row>
    <row r="731" spans="1:33" ht="1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row>
    <row r="732" spans="1:33" ht="1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row>
    <row r="733" spans="1:33" ht="1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row>
    <row r="734" spans="1:33" ht="1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row>
    <row r="735" spans="1:33" ht="1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row>
    <row r="736" spans="1:33" ht="1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row>
    <row r="737" spans="1:33" ht="1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row>
    <row r="738" spans="1:33" ht="1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row>
    <row r="739" spans="1:33" ht="1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row>
    <row r="740" spans="1:33" ht="1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row>
    <row r="741" spans="1:33" ht="1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row>
    <row r="742" spans="1:33" ht="1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row>
    <row r="743" spans="1:33" ht="1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row>
    <row r="744" spans="1:33" ht="1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row>
    <row r="745" spans="1:33" ht="1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row>
    <row r="746" spans="1:33" ht="1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row>
    <row r="747" spans="1:33" ht="1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row>
    <row r="748" spans="1:33" ht="1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row>
    <row r="749" spans="1:33" ht="1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row>
    <row r="750" spans="1:33" ht="1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row>
    <row r="751" spans="1:33" ht="1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row>
    <row r="752" spans="1:33" ht="1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row>
    <row r="753" spans="1:33" ht="1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row>
    <row r="754" spans="1:33" ht="1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row>
    <row r="755" spans="1:33" ht="1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row>
    <row r="756" spans="1:33" ht="1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row>
    <row r="757" spans="1:33" ht="1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row>
    <row r="758" spans="1:33" ht="1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row>
    <row r="759" spans="1:33" ht="1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row>
    <row r="760" spans="1:33" ht="1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row>
    <row r="761" spans="1:33" ht="1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row>
    <row r="762" spans="1:33" ht="1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row>
    <row r="763" spans="1:33" ht="1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row>
    <row r="764" spans="1:33" ht="1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row>
    <row r="765" spans="1:33" ht="1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row>
    <row r="766" spans="1:33" ht="1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row>
    <row r="767" spans="1:33" ht="1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row>
    <row r="768" spans="1:33" ht="1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row>
    <row r="769" spans="1:33" ht="1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row>
    <row r="770" spans="1:33" ht="1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row>
    <row r="771" spans="1:33" ht="1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row>
    <row r="772" spans="1:33" ht="1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row>
    <row r="773" spans="1:33" ht="1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row>
    <row r="774" spans="1:33" ht="1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row>
    <row r="775" spans="1:33" ht="1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row>
    <row r="776" spans="1:33" ht="1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row>
    <row r="777" spans="1:33" ht="1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row>
    <row r="778" spans="1:33" ht="1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row>
    <row r="779" spans="1:33" ht="1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row>
    <row r="780" spans="1:33" ht="1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row>
    <row r="781" spans="1:33" ht="1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row>
    <row r="782" spans="1:33" ht="1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row>
    <row r="783" spans="1:33" ht="1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row>
    <row r="784" spans="1:33" ht="1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row>
    <row r="785" spans="1:33" ht="1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row>
    <row r="786" spans="1:33" ht="1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row>
    <row r="787" spans="1:33" ht="1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row>
    <row r="788" spans="1:33" ht="1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row>
    <row r="789" spans="1:33" ht="1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row>
    <row r="790" spans="1:33" ht="1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row>
    <row r="791" spans="1:33" ht="1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row>
    <row r="792" spans="1:33" ht="1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row>
    <row r="793" spans="1:33" ht="1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row>
    <row r="794" spans="1:33" ht="1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row>
    <row r="795" spans="1:33" ht="1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row>
    <row r="796" spans="1:33" ht="1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row>
    <row r="797" spans="1:33" ht="1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row>
    <row r="798" spans="1:33" ht="1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row>
    <row r="799" spans="1:33" ht="1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row>
    <row r="800" spans="1:33" ht="1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row>
    <row r="801" spans="1:33" ht="1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row>
    <row r="802" spans="1:33" ht="1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row>
    <row r="803" spans="1:33" ht="1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row>
    <row r="804" spans="1:33" ht="1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row>
    <row r="805" spans="1:33" ht="1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row>
    <row r="806" spans="1:33" ht="1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row>
    <row r="807" spans="1:33" ht="1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row>
    <row r="808" spans="1:33" ht="1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row>
    <row r="809" spans="1:33" ht="1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row>
    <row r="810" spans="1:33" ht="1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row>
    <row r="811" spans="1:33" ht="1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row>
    <row r="812" spans="1:33" ht="1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row>
    <row r="813" spans="1:33" ht="1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row>
    <row r="814" spans="1:33" ht="1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row>
    <row r="815" spans="1:33" ht="1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row>
    <row r="816" spans="1:33" ht="1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row>
    <row r="817" spans="1:33" ht="1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row>
    <row r="818" spans="1:33" ht="1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row>
    <row r="819" spans="1:33" ht="1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row>
    <row r="820" spans="1:33" ht="1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row>
    <row r="821" spans="1:33" ht="1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row>
    <row r="822" spans="1:33" ht="1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row>
    <row r="823" spans="1:33" ht="1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row>
    <row r="824" spans="1:33" ht="1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row>
    <row r="825" spans="1:33" ht="1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row>
    <row r="826" spans="1:33" ht="1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row>
    <row r="827" spans="1:33" ht="1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row>
    <row r="828" spans="1:33" ht="1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row>
    <row r="829" spans="1:33" ht="1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row>
    <row r="830" spans="1:33" ht="1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row>
    <row r="831" spans="1:33" ht="1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row>
    <row r="832" spans="1:33" ht="1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row>
    <row r="833" spans="1:33" ht="1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row>
    <row r="834" spans="1:33" ht="1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row>
    <row r="835" spans="1:33" ht="1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row>
    <row r="836" spans="1:33" ht="1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row>
    <row r="837" spans="1:33" ht="1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row>
    <row r="838" spans="1:33" ht="1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row>
    <row r="839" spans="1:33" ht="1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row>
    <row r="840" spans="1:33" ht="1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row>
    <row r="841" spans="1:33" ht="1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row>
    <row r="842" spans="1:33" ht="1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row>
    <row r="843" spans="1:33" ht="1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row>
    <row r="844" spans="1:33" ht="1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row>
    <row r="845" spans="1:33" ht="1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row>
    <row r="846" spans="1:33" ht="1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row>
    <row r="847" spans="1:33" ht="1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row>
    <row r="848" spans="1:33" ht="1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row>
    <row r="849" spans="1:33" ht="1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row>
    <row r="850" spans="1:33" ht="1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row>
    <row r="851" spans="1:33" ht="1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row>
    <row r="852" spans="1:33" ht="1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row>
    <row r="853" spans="1:33" ht="1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row>
    <row r="854" spans="1:33" ht="1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row>
    <row r="855" spans="1:33" ht="1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row>
    <row r="856" spans="1:33" ht="1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row>
    <row r="857" spans="1:33" ht="1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row>
    <row r="858" spans="1:33" ht="1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row>
    <row r="859" spans="1:33" ht="1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row>
    <row r="860" spans="1:33" ht="1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row>
    <row r="861" spans="1:33" ht="1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row>
    <row r="862" spans="1:33" ht="1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row>
    <row r="863" spans="1:33" ht="1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row>
    <row r="864" spans="1:33" ht="1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row>
    <row r="865" spans="1:33" ht="1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row>
    <row r="866" spans="1:33" ht="1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row>
    <row r="867" spans="1:33" ht="1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row>
    <row r="868" spans="1:33" ht="1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row>
    <row r="869" spans="1:33" ht="1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row>
    <row r="870" spans="1:33" ht="1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row>
    <row r="871" spans="1:33" ht="1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row>
    <row r="872" spans="1:33" ht="1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row>
    <row r="873" spans="1:33" ht="1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row>
    <row r="874" spans="1:33" ht="1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row>
    <row r="875" spans="1:33" ht="1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row>
    <row r="876" spans="1:33" ht="1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row>
    <row r="877" spans="1:33" ht="1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row>
    <row r="878" spans="1:33" ht="1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row>
    <row r="879" spans="1:33" ht="1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row>
    <row r="880" spans="1:33" ht="1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row>
    <row r="881" spans="1:33" ht="1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row>
    <row r="882" spans="1:33" ht="1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row>
    <row r="883" spans="1:33" ht="1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row>
    <row r="884" spans="1:33" ht="1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row>
    <row r="885" spans="1:33" ht="1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row>
    <row r="886" spans="1:33" ht="1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row>
    <row r="887" spans="1:33" ht="1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row>
    <row r="888" spans="1:33" ht="1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row>
    <row r="889" spans="1:33" ht="1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row>
    <row r="890" spans="1:33" ht="1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row>
    <row r="891" spans="1:33" ht="1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row>
    <row r="892" spans="1:33" ht="1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row>
    <row r="893" spans="1:33" ht="1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row>
    <row r="894" spans="1:33" ht="1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row>
    <row r="895" spans="1:33" ht="1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row>
    <row r="896" spans="1:33" ht="1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row>
    <row r="897" spans="1:33" ht="1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row>
    <row r="898" spans="1:33" ht="1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row>
    <row r="899" spans="1:33" ht="1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row>
    <row r="900" spans="1:33" ht="1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row>
    <row r="901" spans="1:33" ht="1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row>
    <row r="902" spans="1:33" ht="1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row>
    <row r="903" spans="1:33" ht="1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row>
    <row r="904" spans="1:33" ht="1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row>
    <row r="905" spans="1:33" ht="1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row>
    <row r="906" spans="1:33" ht="1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row>
    <row r="907" spans="1:33" ht="1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row>
    <row r="908" spans="1:33" ht="1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row>
    <row r="909" spans="1:33" ht="1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row>
    <row r="910" spans="1:33" ht="1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row>
    <row r="911" spans="1:33" ht="1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row>
    <row r="912" spans="1:33" ht="1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row>
    <row r="913" spans="1:33" ht="1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row>
    <row r="914" spans="1:33" ht="1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row>
    <row r="915" spans="1:33" ht="1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row>
    <row r="916" spans="1:33" ht="1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row>
    <row r="917" spans="1:33" ht="1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row>
    <row r="918" spans="1:33" ht="1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row>
    <row r="919" spans="1:33" ht="1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row>
    <row r="920" spans="1:33" ht="1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row>
    <row r="921" spans="1:33" ht="1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row>
    <row r="922" spans="1:33" ht="1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row>
    <row r="923" spans="1:33" ht="1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row>
    <row r="924" spans="1:33" ht="1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row>
    <row r="925" spans="1:33" ht="1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row>
    <row r="926" spans="1:33" ht="1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row>
    <row r="927" spans="1:33" ht="1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row>
    <row r="928" spans="1:33" ht="1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row>
    <row r="929" spans="1:33" ht="1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row>
    <row r="930" spans="1:33" ht="1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row>
    <row r="931" spans="1:33" ht="1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row>
    <row r="932" spans="1:33" ht="1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row>
    <row r="933" spans="1:33" ht="1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row>
    <row r="934" spans="1:33" ht="1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row>
    <row r="935" spans="1:33" ht="1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row>
    <row r="936" spans="1:33" ht="1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row>
    <row r="937" spans="1:33" ht="1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row>
    <row r="938" spans="1:33" ht="1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row>
    <row r="939" spans="1:33" ht="1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row>
    <row r="940" spans="1:33" ht="1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row>
    <row r="941" spans="1:33" ht="1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row>
    <row r="942" spans="1:33" ht="1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row>
    <row r="943" spans="1:33" ht="1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row>
    <row r="944" spans="1:33" ht="1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row>
    <row r="945" spans="1:33" ht="1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row>
    <row r="946" spans="1:33" ht="1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row>
    <row r="947" spans="1:33" ht="1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row>
    <row r="948" spans="1:33" ht="1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row>
    <row r="949" spans="1:33" ht="1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row>
    <row r="950" spans="1:33" ht="1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row>
    <row r="951" spans="1:33" ht="1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row>
    <row r="952" spans="1:33" ht="1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row>
    <row r="953" spans="1:33" ht="1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row>
    <row r="954" spans="1:33" ht="1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row>
    <row r="955" spans="1:33" ht="1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row>
    <row r="956" spans="1:33" ht="1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row>
    <row r="957" spans="1:33" ht="1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row>
    <row r="958" spans="1:33" ht="1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row>
    <row r="959" spans="1:33" ht="1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row>
    <row r="960" spans="1:33" ht="1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row>
    <row r="961" spans="1:33" ht="1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row>
    <row r="962" spans="1:33" ht="1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row>
    <row r="963" spans="1:33" ht="1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row>
    <row r="964" spans="1:33" ht="1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row>
    <row r="965" spans="1:33" ht="1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row>
    <row r="966" spans="1:33" ht="1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row>
    <row r="967" spans="1:33" ht="1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row>
    <row r="968" spans="1:33" ht="1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row>
    <row r="969" spans="1:33" ht="1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row>
    <row r="970" spans="1:33" ht="1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row>
    <row r="971" spans="1:33" ht="1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row>
    <row r="972" spans="1:33" ht="1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row>
    <row r="973" spans="1:33" ht="1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row>
    <row r="974" spans="1:33" ht="1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row>
    <row r="975" spans="1:33" ht="1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row>
    <row r="976" spans="1:33" ht="1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row>
    <row r="977" spans="1:33" ht="1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row>
    <row r="978" spans="1:33" ht="1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row>
    <row r="979" spans="1:33" ht="1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row>
    <row r="980" spans="1:33" ht="1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row>
    <row r="981" spans="1:33" ht="1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row>
    <row r="982" spans="1:33" ht="1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row>
    <row r="983" spans="1:33" ht="1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row>
    <row r="984" spans="1:33" ht="1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row>
    <row r="985" spans="1:33" ht="1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row>
    <row r="986" spans="1:33" ht="1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row>
    <row r="987" spans="1:33" ht="1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row>
    <row r="988" spans="1:33" ht="1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row>
    <row r="989" spans="1:33" ht="1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row>
    <row r="990" spans="1:33" ht="1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row>
    <row r="991" spans="1:33" ht="1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row>
    <row r="992" spans="1:33" ht="1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row>
    <row r="993" spans="1:33" ht="1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row>
    <row r="994" spans="1:33" ht="13">
      <c r="A994" s="30"/>
      <c r="B994" s="30"/>
      <c r="C994" s="30"/>
      <c r="D994" s="30"/>
      <c r="E994" s="30"/>
      <c r="F994" s="30"/>
      <c r="G994" s="30"/>
      <c r="H994" s="30"/>
      <c r="I994" s="30"/>
      <c r="J994" s="30"/>
      <c r="K994" s="30"/>
      <c r="L994" s="30"/>
      <c r="N994" s="30"/>
      <c r="O994" s="30"/>
      <c r="P994" s="30"/>
      <c r="Q994" s="30"/>
      <c r="R994" s="30"/>
      <c r="S994" s="30"/>
      <c r="T994" s="30"/>
      <c r="U994" s="30"/>
      <c r="V994" s="30"/>
      <c r="W994" s="30"/>
      <c r="X994" s="30"/>
      <c r="Y994" s="30"/>
      <c r="Z994" s="30"/>
      <c r="AA994" s="30"/>
      <c r="AB994" s="30"/>
      <c r="AC994" s="30"/>
      <c r="AD994" s="30"/>
      <c r="AE994" s="30"/>
      <c r="AF994" s="30"/>
      <c r="AG994" s="30"/>
    </row>
    <row r="995" spans="1:33" ht="13">
      <c r="A995" s="30"/>
      <c r="B995" s="30"/>
      <c r="C995" s="30"/>
      <c r="D995" s="30"/>
      <c r="E995" s="30"/>
      <c r="F995" s="30"/>
      <c r="G995" s="30"/>
      <c r="H995" s="30"/>
      <c r="I995" s="30"/>
      <c r="J995" s="30"/>
      <c r="K995" s="30"/>
      <c r="L995" s="30"/>
      <c r="N995" s="30"/>
      <c r="O995" s="30"/>
      <c r="P995" s="30"/>
      <c r="Q995" s="30"/>
      <c r="R995" s="30"/>
      <c r="S995" s="30"/>
      <c r="T995" s="30"/>
      <c r="U995" s="30"/>
      <c r="V995" s="30"/>
      <c r="W995" s="30"/>
      <c r="X995" s="30"/>
      <c r="Y995" s="30"/>
      <c r="Z995" s="30"/>
      <c r="AA995" s="30"/>
      <c r="AB995" s="30"/>
      <c r="AC995" s="30"/>
      <c r="AD995" s="30"/>
      <c r="AE995" s="30"/>
      <c r="AF995" s="30"/>
      <c r="AG995" s="30"/>
    </row>
  </sheetData>
  <mergeCells count="31">
    <mergeCell ref="J19:L19"/>
    <mergeCell ref="B24:G24"/>
    <mergeCell ref="A1:F1"/>
    <mergeCell ref="A11:G11"/>
    <mergeCell ref="A13:C13"/>
    <mergeCell ref="K13:L13"/>
    <mergeCell ref="M13:M14"/>
    <mergeCell ref="N13:N14"/>
    <mergeCell ref="O13:O14"/>
    <mergeCell ref="A5:A6"/>
    <mergeCell ref="A15:A18"/>
    <mergeCell ref="B15:B18"/>
    <mergeCell ref="B26:B27"/>
    <mergeCell ref="C26:C27"/>
    <mergeCell ref="D26:D27"/>
    <mergeCell ref="E26:E27"/>
    <mergeCell ref="F31:J31"/>
    <mergeCell ref="M26:M27"/>
    <mergeCell ref="N26:N27"/>
    <mergeCell ref="O26:O27"/>
    <mergeCell ref="F37:G37"/>
    <mergeCell ref="F38:I38"/>
    <mergeCell ref="F26:F27"/>
    <mergeCell ref="G26:G27"/>
    <mergeCell ref="H26:H27"/>
    <mergeCell ref="I26:L26"/>
    <mergeCell ref="F32:G32"/>
    <mergeCell ref="F33:G33"/>
    <mergeCell ref="F34:G34"/>
    <mergeCell ref="F35:G35"/>
    <mergeCell ref="F36:G36"/>
  </mergeCells>
  <conditionalFormatting sqref="J28:L28">
    <cfRule type="colorScale" priority="1">
      <colorScale>
        <cfvo type="formula" val="0"/>
        <cfvo type="formula" val="0.5"/>
        <cfvo type="formula" val="1"/>
        <color rgb="FFF4CCCC"/>
        <color rgb="FFFFF2CC"/>
        <color rgb="FFB6D7A8"/>
      </colorScale>
    </cfRule>
  </conditionalFormatting>
  <dataValidations count="4">
    <dataValidation type="list" allowBlank="1" sqref="E15:E18" xr:uid="{00000000-0002-0000-0400-000000000000}">
      <formula1>"Preventivo,Detectivo"</formula1>
    </dataValidation>
    <dataValidation type="list" allowBlank="1" sqref="D15:D18" xr:uid="{00000000-0002-0000-0400-000001000000}">
      <formula1>"Automático,Manual"</formula1>
    </dataValidation>
    <dataValidation type="list" allowBlank="1" sqref="F15:F18" xr:uid="{00000000-0002-0000-0400-000002000000}">
      <formula1>"Autorização,Reconciliação,KPI's,Configuração,Segregação de Função,Relatório de Exceção,Revisão Gerencial,Interface de sistema,Acesso a sistemas"</formula1>
    </dataValidation>
    <dataValidation type="list" allowBlank="1" sqref="I15:I18" xr:uid="{00000000-0002-0000-0400-000003000000}">
      <formula1>"0,1,2,3"</formula1>
    </dataValidation>
  </dataValidations>
  <hyperlinks>
    <hyperlink ref="F38" r:id="rId1" xr:uid="{00000000-0004-0000-0400-000000000000}"/>
  </hyperlinks>
  <pageMargins left="0" right="0" top="0" bottom="0" header="0" footer="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17A44C54B0F244B6AA6FB9B76A5DB3" ma:contentTypeVersion="17" ma:contentTypeDescription="Create a new document." ma:contentTypeScope="" ma:versionID="0f15760da833a9fbc55a11c6daf9fe62">
  <xsd:schema xmlns:xsd="http://www.w3.org/2001/XMLSchema" xmlns:xs="http://www.w3.org/2001/XMLSchema" xmlns:p="http://schemas.microsoft.com/office/2006/metadata/properties" xmlns:ns2="4c44d1a2-714b-427a-88a7-d47601b70d31" xmlns:ns3="1b51bc9b-cf9c-45f4-882e-17789deab790" targetNamespace="http://schemas.microsoft.com/office/2006/metadata/properties" ma:root="true" ma:fieldsID="fff61d594ed933629aa35cc8c3d6bd35" ns2:_="" ns3:_="">
    <xsd:import namespace="4c44d1a2-714b-427a-88a7-d47601b70d31"/>
    <xsd:import namespace="1b51bc9b-cf9c-45f4-882e-17789deab7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DateTake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d1a2-714b-427a-88a7-d47601b70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1105fed-749e-4077-bf79-33a6284026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b51bc9b-cf9c-45f4-882e-17789deab7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fad09d9-9520-4505-87a9-f5db844d377b}" ma:internalName="TaxCatchAll" ma:showField="CatchAllData" ma:web="1b51bc9b-cf9c-45f4-882e-17789deab7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b51bc9b-cf9c-45f4-882e-17789deab790" xsi:nil="true"/>
    <lcf76f155ced4ddcb4097134ff3c332f xmlns="4c44d1a2-714b-427a-88a7-d47601b70d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95BF72-2E1C-4310-AE7C-33574BF78BCF}"/>
</file>

<file path=customXml/itemProps2.xml><?xml version="1.0" encoding="utf-8"?>
<ds:datastoreItem xmlns:ds="http://schemas.openxmlformats.org/officeDocument/2006/customXml" ds:itemID="{2CF12AB6-ADC1-406D-B35F-E58088A0F763}"/>
</file>

<file path=customXml/itemProps3.xml><?xml version="1.0" encoding="utf-8"?>
<ds:datastoreItem xmlns:ds="http://schemas.openxmlformats.org/officeDocument/2006/customXml" ds:itemID="{B15F1AA0-82D3-41BD-8478-B638D1ADB6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BLOCO I - COSO ICIF</vt:lpstr>
      <vt:lpstr>Riscos Archer</vt:lpstr>
      <vt:lpstr>BLOCO II - Qualidade RC</vt:lpstr>
      <vt:lpstr>Página14</vt:lpstr>
      <vt:lpstr>ESTRUTURA COSO</vt:lpstr>
      <vt:lpstr>Modelo- Escala 4</vt:lpstr>
      <vt:lpstr>Modelo- Escala 5 </vt:lpstr>
      <vt:lpstr>Texto Componente - Recomendaçoe</vt:lpstr>
      <vt:lpstr>tabela exemplo para questionári</vt:lpstr>
      <vt:lpstr>Modelagem dos Dados</vt:lpstr>
      <vt:lpstr>BLOCO II - Riscos Operacionais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Carlos Jesus</cp:lastModifiedBy>
  <cp:revision/>
  <dcterms:created xsi:type="dcterms:W3CDTF">2022-01-18T21:57:57Z</dcterms:created>
  <dcterms:modified xsi:type="dcterms:W3CDTF">2022-08-09T19:33:38Z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0x0101006617A44C54B0F244B6AA6FB9B76A5DB3</vt:lpwstr>
  </property>
  <property fmtid="{D5CDD505-2E9C-101B-9397-08002B2CF9AE}" pid="3" name="MediaServiceImageTags">
    <vt:lpwstr/>
  </property>
</Properties>
</file>